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https://livereadingac-my.sharepoint.com/personal/sf908816_reading_ac_uk/Documents/2. Research/1. Projects/Finished/7. SuReBiC_EIT Food 2017-18/7. Publications/Drafts/10. Feb 2021/Data Deposit/Data_Final2/"/>
    </mc:Choice>
  </mc:AlternateContent>
  <xr:revisionPtr revIDLastSave="251" documentId="8_{6C7BB2B9-1E8B-4F3C-A32E-A8D3E8610644}" xr6:coauthVersionLast="46" xr6:coauthVersionMax="46" xr10:uidLastSave="{63C65BAD-6F79-40C4-BDAD-BC02E7F7D08C}"/>
  <bookViews>
    <workbookView xWindow="28680" yWindow="-120" windowWidth="29040" windowHeight="15840" firstSheet="13" activeTab="14" xr2:uid="{00000000-000D-0000-FFFF-FFFF00000000}"/>
  </bookViews>
  <sheets>
    <sheet name="Index" sheetId="10" r:id="rId1"/>
    <sheet name="Figure 6_7_Frequency sweeps" sheetId="9" r:id="rId2"/>
    <sheet name="Control_Frequency" sheetId="5" r:id="rId3"/>
    <sheet name="RS ORAFTI_Frequency" sheetId="6" r:id="rId4"/>
    <sheet name="Figure 8_TempRamp Control" sheetId="17" r:id="rId5"/>
    <sheet name="Fig 8_TempRamp RSOrafti" sheetId="18" r:id="rId6"/>
    <sheet name="Table 5. TST Control" sheetId="21" r:id="rId7"/>
    <sheet name="Table 5_TST RSOrafti" sheetId="22" r:id="rId8"/>
    <sheet name="Table 5_Dough texture" sheetId="11" r:id="rId9"/>
    <sheet name="Table 6_Water activity" sheetId="12" r:id="rId10"/>
    <sheet name="Table 6_Moisture" sheetId="13" r:id="rId11"/>
    <sheet name="Table 6_Colour" sheetId="14" r:id="rId12"/>
    <sheet name="Table 6_Biscuit texture" sheetId="15" r:id="rId13"/>
    <sheet name="Table 6_lenght, width, thicknes" sheetId="16" r:id="rId14"/>
    <sheet name="Table 4_Sensory profile of bisc" sheetId="20" r:id="rId15"/>
    <sheet name="Table 4. variable description" sheetId="23" r:id="rId16"/>
  </sheets>
  <definedNames>
    <definedName name="xdata1" hidden="1">497.7969+(ROW(OFFSET(#REF!,0,0,70,1))-1)*6.75733478260869</definedName>
    <definedName name="xdata11" hidden="1">407.64+(ROW(OFFSET(#REF!,0,0,70,1))-1)*8.06395652173913</definedName>
    <definedName name="xdata13" hidden="1">497.7969+(ROW(OFFSET(#REF!,0,0,70,1))-1)*6.75733478260869</definedName>
    <definedName name="xdata15" hidden="1">407.64+(ROW(OFFSET(#REF!,0,0,70,1))-1)*8.06395652173912</definedName>
    <definedName name="xdata17" hidden="1">497.7969+(ROW(OFFSET(#REF!,0,0,70,1))-1)*6.75733478260869</definedName>
    <definedName name="xdata19" hidden="1">407.64+(ROW(OFFSET(#REF!,0,0,70,1))-1)*8.06395652173912</definedName>
    <definedName name="xdata21" hidden="1">497.7969+(ROW(OFFSET(#REF!,0,0,70,1))-1)*6.75733478260869</definedName>
    <definedName name="xdata23" hidden="1">407.64+(ROW(OFFSET(#REF!,0,0,70,1))-1)*8.06395652173912</definedName>
    <definedName name="xdata3" hidden="1">407.64+(ROW(OFFSET(#REF!,0,0,70,1))-1)*8.06395652173913</definedName>
    <definedName name="xdata5" hidden="1">497.7969+(ROW(OFFSET(#REF!,0,0,70,1))-1)*6.75733478260869</definedName>
    <definedName name="xdata7" hidden="1">407.64+(ROW(OFFSET(#REF!,0,0,70,1))-1)*8.06395652173913</definedName>
    <definedName name="xdata9" hidden="1">497.7969+(ROW(OFFSET(#REF!,0,0,70,1))-1)*6.75733478260869</definedName>
    <definedName name="ydata1" hidden="1">0+1*[0]!xdata9-119.463849301374*(1.01369863013699+([0]!xdata9-657.686164383562)^2/243720.455091668)^0.5</definedName>
    <definedName name="ydata10" hidden="1">0+1*[0]!xdata9-119.463849301374*(1.01369863013699+([0]!xdata9-657.686164383562)^2/243720.455091668)^0.5</definedName>
    <definedName name="ydata12" hidden="1">0+1*[0]!xdata11+119.463849301374*(1.01369863013699+([0]!xdata11-657.686164383562)^2/243720.455091668)^0.5</definedName>
    <definedName name="ydata14" hidden="1">0+1*[0]!xdata13-119.463849301374*(1.01369863013699+([0]!xdata13-657.686164383562)^2/243720.455091666)^0.5</definedName>
    <definedName name="ydata16" hidden="1">0+1*[0]!xdata15+119.463849301374*(1.01369863013699+([0]!xdata15-657.686164383562)^2/243720.455091666)^0.5</definedName>
    <definedName name="ydata18" hidden="1">0+1*[0]!xdata17-119.463849301374*(1.01369863013699+([0]!xdata17-657.686164383562)^2/243720.455091666)^0.5</definedName>
    <definedName name="ydata2" hidden="1">0+1*[0]!xdata1-120.303259123733*(1.01388888888889+([0]!xdata1-656.762777777778)^2/243391.204127382)^0.5</definedName>
    <definedName name="ydata20" hidden="1">0+1*[0]!xdata19+119.463849301374*(1.01369863013699+([0]!xdata19-657.686164383562)^2/243720.455091666)^0.5</definedName>
    <definedName name="ydata22" hidden="1">0+1*[0]!xdata21-119.463849301374*(1.01369863013699+([0]!xdata21-657.686164383562)^2/243720.455091666)^0.5</definedName>
    <definedName name="ydata24" hidden="1">0+1*[0]!xdata23+119.463849301374*(1.01369863013699+([0]!xdata23-657.686164383562)^2/243720.455091666)^0.5</definedName>
    <definedName name="ydata4" hidden="1">0+1*[0]!xdata3+120.303259123733*(1.01388888888889+([0]!xdata3-656.762777777778)^2/243391.204127382)^0.5</definedName>
    <definedName name="ydata6" hidden="1">0+1*[0]!xdata5-120.303259123733*(1.01388888888889+([0]!xdata5-656.762777777778)^2/243391.204127382)^0.5</definedName>
    <definedName name="ydata8" hidden="1">0+1*[0]!xdata7+120.303259123733*(1.01388888888889+([0]!xdata7-656.762777777778)^2/243391.204127382)^0.5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39" i="22" l="1"/>
  <c r="G139" i="22"/>
  <c r="C139" i="22"/>
  <c r="K138" i="22"/>
  <c r="G138" i="22"/>
  <c r="C138" i="22"/>
  <c r="K137" i="22"/>
  <c r="G137" i="22"/>
  <c r="C137" i="22"/>
  <c r="K136" i="22"/>
  <c r="G136" i="22"/>
  <c r="C136" i="22"/>
  <c r="K135" i="22"/>
  <c r="G135" i="22"/>
  <c r="C135" i="22"/>
  <c r="K134" i="22"/>
  <c r="G134" i="22"/>
  <c r="C134" i="22"/>
  <c r="K133" i="22"/>
  <c r="G133" i="22"/>
  <c r="C133" i="22"/>
  <c r="K132" i="22"/>
  <c r="G132" i="22"/>
  <c r="C132" i="22"/>
  <c r="K131" i="22"/>
  <c r="G131" i="22"/>
  <c r="C131" i="22"/>
  <c r="K130" i="22"/>
  <c r="G130" i="22"/>
  <c r="C130" i="22"/>
  <c r="K129" i="22"/>
  <c r="G129" i="22"/>
  <c r="C129" i="22"/>
  <c r="K128" i="22"/>
  <c r="G128" i="22"/>
  <c r="C128" i="22"/>
  <c r="K127" i="22"/>
  <c r="G127" i="22"/>
  <c r="C127" i="22"/>
  <c r="K126" i="22"/>
  <c r="G126" i="22"/>
  <c r="C126" i="22"/>
  <c r="K125" i="22"/>
  <c r="G125" i="22"/>
  <c r="C125" i="22"/>
  <c r="K124" i="22"/>
  <c r="G124" i="22"/>
  <c r="C124" i="22"/>
  <c r="K123" i="22"/>
  <c r="G123" i="22"/>
  <c r="C123" i="22"/>
  <c r="K122" i="22"/>
  <c r="G122" i="22"/>
  <c r="C122" i="22"/>
  <c r="K121" i="22"/>
  <c r="G121" i="22"/>
  <c r="C121" i="22"/>
  <c r="K120" i="22"/>
  <c r="G120" i="22"/>
  <c r="C120" i="22"/>
  <c r="K119" i="22"/>
  <c r="G119" i="22"/>
  <c r="C119" i="22"/>
  <c r="K118" i="22"/>
  <c r="G118" i="22"/>
  <c r="C118" i="22"/>
  <c r="K117" i="22"/>
  <c r="G117" i="22"/>
  <c r="C117" i="22"/>
  <c r="K116" i="22"/>
  <c r="G116" i="22"/>
  <c r="C116" i="22"/>
  <c r="K115" i="22"/>
  <c r="G115" i="22"/>
  <c r="C115" i="22"/>
  <c r="K114" i="22"/>
  <c r="G114" i="22"/>
  <c r="C114" i="22"/>
  <c r="K113" i="22"/>
  <c r="G113" i="22"/>
  <c r="C113" i="22"/>
  <c r="K112" i="22"/>
  <c r="G112" i="22"/>
  <c r="C112" i="22"/>
  <c r="K111" i="22"/>
  <c r="G111" i="22"/>
  <c r="C111" i="22"/>
  <c r="K110" i="22"/>
  <c r="G110" i="22"/>
  <c r="C110" i="22"/>
  <c r="K109" i="22"/>
  <c r="G109" i="22"/>
  <c r="C109" i="22"/>
  <c r="K108" i="22"/>
  <c r="G108" i="22"/>
  <c r="C108" i="22"/>
  <c r="K107" i="22"/>
  <c r="G107" i="22"/>
  <c r="C107" i="22"/>
  <c r="K106" i="22"/>
  <c r="G106" i="22"/>
  <c r="C106" i="22"/>
  <c r="K105" i="22"/>
  <c r="G105" i="22"/>
  <c r="C105" i="22"/>
  <c r="K104" i="22"/>
  <c r="G104" i="22"/>
  <c r="C104" i="22"/>
  <c r="K103" i="22"/>
  <c r="G103" i="22"/>
  <c r="C103" i="22"/>
  <c r="K102" i="22"/>
  <c r="G102" i="22"/>
  <c r="C102" i="22"/>
  <c r="K101" i="22"/>
  <c r="G101" i="22"/>
  <c r="C101" i="22"/>
  <c r="K100" i="22"/>
  <c r="G100" i="22"/>
  <c r="C100" i="22"/>
  <c r="K99" i="22"/>
  <c r="G99" i="22"/>
  <c r="C99" i="22"/>
  <c r="K98" i="22"/>
  <c r="G98" i="22"/>
  <c r="C98" i="22"/>
  <c r="K97" i="22"/>
  <c r="G97" i="22"/>
  <c r="C97" i="22"/>
  <c r="K96" i="22"/>
  <c r="G96" i="22"/>
  <c r="C96" i="22"/>
  <c r="K95" i="22"/>
  <c r="G95" i="22"/>
  <c r="C95" i="22"/>
  <c r="K94" i="22"/>
  <c r="G94" i="22"/>
  <c r="C94" i="22"/>
  <c r="K93" i="22"/>
  <c r="G93" i="22"/>
  <c r="C93" i="22"/>
  <c r="K92" i="22"/>
  <c r="G92" i="22"/>
  <c r="C92" i="22"/>
  <c r="K91" i="22"/>
  <c r="G91" i="22"/>
  <c r="C91" i="22"/>
  <c r="K90" i="22"/>
  <c r="G90" i="22"/>
  <c r="C90" i="22"/>
  <c r="K89" i="22"/>
  <c r="G89" i="22"/>
  <c r="C89" i="22"/>
  <c r="K88" i="22"/>
  <c r="G88" i="22"/>
  <c r="C88" i="22"/>
  <c r="K87" i="22"/>
  <c r="G87" i="22"/>
  <c r="C87" i="22"/>
  <c r="K86" i="22"/>
  <c r="G86" i="22"/>
  <c r="C86" i="22"/>
  <c r="K85" i="22"/>
  <c r="G85" i="22"/>
  <c r="C85" i="22"/>
  <c r="K84" i="22"/>
  <c r="G84" i="22"/>
  <c r="C84" i="22"/>
  <c r="K83" i="22"/>
  <c r="G83" i="22"/>
  <c r="C83" i="22"/>
  <c r="K82" i="22"/>
  <c r="G82" i="22"/>
  <c r="C82" i="22"/>
  <c r="K81" i="22"/>
  <c r="G81" i="22"/>
  <c r="C81" i="22"/>
  <c r="K80" i="22"/>
  <c r="G80" i="22"/>
  <c r="C80" i="22"/>
  <c r="K79" i="22"/>
  <c r="G79" i="22"/>
  <c r="C79" i="22"/>
  <c r="K78" i="22"/>
  <c r="G78" i="22"/>
  <c r="C78" i="22"/>
  <c r="K77" i="22"/>
  <c r="G77" i="22"/>
  <c r="C77" i="22"/>
  <c r="K76" i="22"/>
  <c r="G76" i="22"/>
  <c r="C76" i="22"/>
  <c r="K75" i="22"/>
  <c r="G75" i="22"/>
  <c r="C75" i="22"/>
  <c r="K74" i="22"/>
  <c r="G74" i="22"/>
  <c r="C74" i="22"/>
  <c r="K73" i="22"/>
  <c r="G73" i="22"/>
  <c r="C73" i="22"/>
  <c r="K72" i="22"/>
  <c r="G72" i="22"/>
  <c r="C72" i="22"/>
  <c r="K71" i="22"/>
  <c r="G71" i="22"/>
  <c r="C71" i="22"/>
  <c r="K70" i="22"/>
  <c r="G70" i="22"/>
  <c r="C70" i="22"/>
  <c r="K69" i="22"/>
  <c r="G69" i="22"/>
  <c r="C69" i="22"/>
  <c r="K68" i="22"/>
  <c r="G68" i="22"/>
  <c r="C68" i="22"/>
  <c r="K67" i="22"/>
  <c r="G67" i="22"/>
  <c r="C67" i="22"/>
  <c r="K66" i="22"/>
  <c r="G66" i="22"/>
  <c r="C66" i="22"/>
  <c r="K65" i="22"/>
  <c r="G65" i="22"/>
  <c r="C65" i="22"/>
  <c r="K64" i="22"/>
  <c r="G64" i="22"/>
  <c r="C64" i="22"/>
  <c r="K63" i="22"/>
  <c r="G63" i="22"/>
  <c r="C63" i="22"/>
  <c r="K62" i="22"/>
  <c r="G62" i="22"/>
  <c r="C62" i="22"/>
  <c r="K61" i="22"/>
  <c r="G61" i="22"/>
  <c r="C61" i="22"/>
  <c r="K60" i="22"/>
  <c r="G60" i="22"/>
  <c r="C60" i="22"/>
  <c r="K59" i="22"/>
  <c r="G59" i="22"/>
  <c r="C59" i="22"/>
  <c r="K58" i="22"/>
  <c r="G58" i="22"/>
  <c r="C58" i="22"/>
  <c r="K57" i="22"/>
  <c r="G57" i="22"/>
  <c r="C57" i="22"/>
  <c r="K56" i="22"/>
  <c r="G56" i="22"/>
  <c r="C56" i="22"/>
  <c r="K55" i="22"/>
  <c r="G55" i="22"/>
  <c r="C55" i="22"/>
  <c r="K54" i="22"/>
  <c r="G54" i="22"/>
  <c r="C54" i="22"/>
  <c r="K53" i="22"/>
  <c r="G53" i="22"/>
  <c r="C53" i="22"/>
  <c r="K52" i="22"/>
  <c r="G52" i="22"/>
  <c r="C52" i="22"/>
  <c r="K51" i="22"/>
  <c r="G51" i="22"/>
  <c r="C51" i="22"/>
  <c r="K50" i="22"/>
  <c r="G50" i="22"/>
  <c r="C50" i="22"/>
  <c r="K49" i="22"/>
  <c r="G49" i="22"/>
  <c r="C49" i="22"/>
  <c r="K48" i="22"/>
  <c r="G48" i="22"/>
  <c r="C48" i="22"/>
  <c r="K47" i="22"/>
  <c r="G47" i="22"/>
  <c r="C47" i="22"/>
  <c r="K46" i="22"/>
  <c r="G46" i="22"/>
  <c r="C46" i="22"/>
  <c r="K45" i="22"/>
  <c r="G45" i="22"/>
  <c r="C45" i="22"/>
  <c r="K44" i="22"/>
  <c r="G44" i="22"/>
  <c r="C44" i="22"/>
  <c r="K43" i="22"/>
  <c r="G43" i="22"/>
  <c r="C43" i="22"/>
  <c r="K42" i="22"/>
  <c r="G42" i="22"/>
  <c r="C42" i="22"/>
  <c r="K41" i="22"/>
  <c r="G41" i="22"/>
  <c r="C41" i="22"/>
  <c r="K40" i="22"/>
  <c r="G40" i="22"/>
  <c r="C40" i="22"/>
  <c r="K39" i="22"/>
  <c r="G39" i="22"/>
  <c r="C39" i="22"/>
  <c r="K38" i="22"/>
  <c r="G38" i="22"/>
  <c r="C38" i="22"/>
  <c r="K37" i="22"/>
  <c r="G37" i="22"/>
  <c r="C37" i="22"/>
  <c r="K36" i="22"/>
  <c r="G36" i="22"/>
  <c r="C36" i="22"/>
  <c r="K35" i="22"/>
  <c r="G35" i="22"/>
  <c r="C35" i="22"/>
  <c r="K34" i="22"/>
  <c r="G34" i="22"/>
  <c r="C34" i="22"/>
  <c r="K33" i="22"/>
  <c r="G33" i="22"/>
  <c r="C33" i="22"/>
  <c r="K32" i="22"/>
  <c r="G32" i="22"/>
  <c r="C32" i="22"/>
  <c r="K31" i="22"/>
  <c r="G31" i="22"/>
  <c r="C31" i="22"/>
  <c r="K30" i="22"/>
  <c r="G30" i="22"/>
  <c r="C30" i="22"/>
  <c r="K29" i="22"/>
  <c r="G29" i="22"/>
  <c r="C29" i="22"/>
  <c r="K28" i="22"/>
  <c r="G28" i="22"/>
  <c r="C28" i="22"/>
  <c r="K27" i="22"/>
  <c r="G27" i="22"/>
  <c r="C27" i="22"/>
  <c r="K26" i="22"/>
  <c r="G26" i="22"/>
  <c r="C26" i="22"/>
  <c r="K25" i="22"/>
  <c r="G25" i="22"/>
  <c r="C25" i="22"/>
  <c r="K24" i="22"/>
  <c r="G24" i="22"/>
  <c r="C24" i="22"/>
  <c r="K23" i="22"/>
  <c r="G23" i="22"/>
  <c r="C23" i="22"/>
  <c r="K22" i="22"/>
  <c r="G22" i="22"/>
  <c r="C22" i="22"/>
  <c r="K21" i="22"/>
  <c r="G21" i="22"/>
  <c r="C21" i="22"/>
  <c r="K20" i="22"/>
  <c r="G20" i="22"/>
  <c r="C20" i="22"/>
  <c r="K19" i="22"/>
  <c r="G19" i="22"/>
  <c r="C19" i="22"/>
  <c r="K18" i="22"/>
  <c r="G18" i="22"/>
  <c r="C18" i="22"/>
  <c r="K17" i="22"/>
  <c r="G17" i="22"/>
  <c r="C17" i="22"/>
  <c r="K16" i="22"/>
  <c r="G16" i="22"/>
  <c r="C16" i="22"/>
  <c r="K15" i="22"/>
  <c r="G15" i="22"/>
  <c r="C15" i="22"/>
  <c r="K14" i="22"/>
  <c r="G14" i="22"/>
  <c r="C14" i="22"/>
  <c r="K13" i="22"/>
  <c r="G13" i="22"/>
  <c r="C13" i="22"/>
  <c r="K12" i="22"/>
  <c r="G12" i="22"/>
  <c r="C12" i="22"/>
  <c r="K11" i="22"/>
  <c r="G11" i="22"/>
  <c r="C11" i="22"/>
  <c r="K10" i="22"/>
  <c r="G10" i="22"/>
  <c r="C10" i="22"/>
  <c r="K9" i="22"/>
  <c r="G9" i="22"/>
  <c r="C9" i="22"/>
  <c r="K8" i="22"/>
  <c r="G8" i="22"/>
  <c r="C8" i="22"/>
  <c r="P7" i="22"/>
  <c r="K7" i="22"/>
  <c r="G7" i="22"/>
  <c r="C7" i="22"/>
  <c r="P6" i="22"/>
  <c r="K6" i="22"/>
  <c r="G6" i="22"/>
  <c r="C6" i="22"/>
  <c r="Z139" i="21"/>
  <c r="K139" i="21"/>
  <c r="G139" i="21"/>
  <c r="C139" i="21"/>
  <c r="Z138" i="21"/>
  <c r="K138" i="21"/>
  <c r="G138" i="21"/>
  <c r="C138" i="21"/>
  <c r="Z137" i="21"/>
  <c r="K137" i="21"/>
  <c r="G137" i="21"/>
  <c r="C137" i="21"/>
  <c r="Z136" i="21"/>
  <c r="K136" i="21"/>
  <c r="G136" i="21"/>
  <c r="C136" i="21"/>
  <c r="Z135" i="21"/>
  <c r="K135" i="21"/>
  <c r="G135" i="21"/>
  <c r="C135" i="21"/>
  <c r="Z134" i="21"/>
  <c r="K134" i="21"/>
  <c r="G134" i="21"/>
  <c r="C134" i="21"/>
  <c r="Z133" i="21"/>
  <c r="K133" i="21"/>
  <c r="G133" i="21"/>
  <c r="C133" i="21"/>
  <c r="Z132" i="21"/>
  <c r="K132" i="21"/>
  <c r="G132" i="21"/>
  <c r="C132" i="21"/>
  <c r="Z131" i="21"/>
  <c r="K131" i="21"/>
  <c r="G131" i="21"/>
  <c r="C131" i="21"/>
  <c r="Z130" i="21"/>
  <c r="K130" i="21"/>
  <c r="G130" i="21"/>
  <c r="C130" i="21"/>
  <c r="Z129" i="21"/>
  <c r="K129" i="21"/>
  <c r="G129" i="21"/>
  <c r="C129" i="21"/>
  <c r="Z128" i="21"/>
  <c r="K128" i="21"/>
  <c r="G128" i="21"/>
  <c r="C128" i="21"/>
  <c r="Z127" i="21"/>
  <c r="K127" i="21"/>
  <c r="G127" i="21"/>
  <c r="C127" i="21"/>
  <c r="Z126" i="21"/>
  <c r="K126" i="21"/>
  <c r="G126" i="21"/>
  <c r="C126" i="21"/>
  <c r="Z125" i="21"/>
  <c r="K125" i="21"/>
  <c r="G125" i="21"/>
  <c r="C125" i="21"/>
  <c r="Z124" i="21"/>
  <c r="K124" i="21"/>
  <c r="G124" i="21"/>
  <c r="C124" i="21"/>
  <c r="Z123" i="21"/>
  <c r="K123" i="21"/>
  <c r="G123" i="21"/>
  <c r="C123" i="21"/>
  <c r="Z122" i="21"/>
  <c r="K122" i="21"/>
  <c r="G122" i="21"/>
  <c r="C122" i="21"/>
  <c r="Z121" i="21"/>
  <c r="K121" i="21"/>
  <c r="G121" i="21"/>
  <c r="C121" i="21"/>
  <c r="Z120" i="21"/>
  <c r="K120" i="21"/>
  <c r="G120" i="21"/>
  <c r="C120" i="21"/>
  <c r="Z119" i="21"/>
  <c r="K119" i="21"/>
  <c r="G119" i="21"/>
  <c r="C119" i="21"/>
  <c r="Z118" i="21"/>
  <c r="K118" i="21"/>
  <c r="G118" i="21"/>
  <c r="C118" i="21"/>
  <c r="Z117" i="21"/>
  <c r="K117" i="21"/>
  <c r="G117" i="21"/>
  <c r="C117" i="21"/>
  <c r="Z116" i="21"/>
  <c r="K116" i="21"/>
  <c r="G116" i="21"/>
  <c r="C116" i="21"/>
  <c r="Z115" i="21"/>
  <c r="K115" i="21"/>
  <c r="G115" i="21"/>
  <c r="C115" i="21"/>
  <c r="Z114" i="21"/>
  <c r="K114" i="21"/>
  <c r="G114" i="21"/>
  <c r="C114" i="21"/>
  <c r="Z113" i="21"/>
  <c r="K113" i="21"/>
  <c r="G113" i="21"/>
  <c r="C113" i="21"/>
  <c r="Z112" i="21"/>
  <c r="K112" i="21"/>
  <c r="G112" i="21"/>
  <c r="C112" i="21"/>
  <c r="Z111" i="21"/>
  <c r="K111" i="21"/>
  <c r="G111" i="21"/>
  <c r="C111" i="21"/>
  <c r="Z110" i="21"/>
  <c r="K110" i="21"/>
  <c r="G110" i="21"/>
  <c r="C110" i="21"/>
  <c r="Z109" i="21"/>
  <c r="K109" i="21"/>
  <c r="G109" i="21"/>
  <c r="C109" i="21"/>
  <c r="Z108" i="21"/>
  <c r="K108" i="21"/>
  <c r="G108" i="21"/>
  <c r="C108" i="21"/>
  <c r="Z107" i="21"/>
  <c r="K107" i="21"/>
  <c r="G107" i="21"/>
  <c r="C107" i="21"/>
  <c r="Z106" i="21"/>
  <c r="K106" i="21"/>
  <c r="G106" i="21"/>
  <c r="C106" i="21"/>
  <c r="Z105" i="21"/>
  <c r="K105" i="21"/>
  <c r="G105" i="21"/>
  <c r="C105" i="21"/>
  <c r="Z104" i="21"/>
  <c r="K104" i="21"/>
  <c r="G104" i="21"/>
  <c r="C104" i="21"/>
  <c r="Z103" i="21"/>
  <c r="K103" i="21"/>
  <c r="G103" i="21"/>
  <c r="C103" i="21"/>
  <c r="Z102" i="21"/>
  <c r="K102" i="21"/>
  <c r="G102" i="21"/>
  <c r="C102" i="21"/>
  <c r="Z101" i="21"/>
  <c r="K101" i="21"/>
  <c r="G101" i="21"/>
  <c r="C101" i="21"/>
  <c r="Z100" i="21"/>
  <c r="K100" i="21"/>
  <c r="G100" i="21"/>
  <c r="C100" i="21"/>
  <c r="Z99" i="21"/>
  <c r="K99" i="21"/>
  <c r="G99" i="21"/>
  <c r="C99" i="21"/>
  <c r="Z98" i="21"/>
  <c r="K98" i="21"/>
  <c r="G98" i="21"/>
  <c r="C98" i="21"/>
  <c r="Z97" i="21"/>
  <c r="K97" i="21"/>
  <c r="G97" i="21"/>
  <c r="C97" i="21"/>
  <c r="Z96" i="21"/>
  <c r="K96" i="21"/>
  <c r="G96" i="21"/>
  <c r="C96" i="21"/>
  <c r="Z95" i="21"/>
  <c r="K95" i="21"/>
  <c r="G95" i="21"/>
  <c r="C95" i="21"/>
  <c r="Z94" i="21"/>
  <c r="K94" i="21"/>
  <c r="G94" i="21"/>
  <c r="C94" i="21"/>
  <c r="Z93" i="21"/>
  <c r="K93" i="21"/>
  <c r="G93" i="21"/>
  <c r="C93" i="21"/>
  <c r="Z92" i="21"/>
  <c r="K92" i="21"/>
  <c r="G92" i="21"/>
  <c r="C92" i="21"/>
  <c r="Z91" i="21"/>
  <c r="K91" i="21"/>
  <c r="G91" i="21"/>
  <c r="C91" i="21"/>
  <c r="Z90" i="21"/>
  <c r="K90" i="21"/>
  <c r="G90" i="21"/>
  <c r="C90" i="21"/>
  <c r="Z89" i="21"/>
  <c r="K89" i="21"/>
  <c r="G89" i="21"/>
  <c r="C89" i="21"/>
  <c r="Z88" i="21"/>
  <c r="K88" i="21"/>
  <c r="G88" i="21"/>
  <c r="C88" i="21"/>
  <c r="Z87" i="21"/>
  <c r="K87" i="21"/>
  <c r="G87" i="21"/>
  <c r="C87" i="21"/>
  <c r="Z86" i="21"/>
  <c r="K86" i="21"/>
  <c r="G86" i="21"/>
  <c r="C86" i="21"/>
  <c r="Z85" i="21"/>
  <c r="K85" i="21"/>
  <c r="G85" i="21"/>
  <c r="C85" i="21"/>
  <c r="Z84" i="21"/>
  <c r="K84" i="21"/>
  <c r="G84" i="21"/>
  <c r="C84" i="21"/>
  <c r="Z83" i="21"/>
  <c r="K83" i="21"/>
  <c r="G83" i="21"/>
  <c r="C83" i="21"/>
  <c r="Z82" i="21"/>
  <c r="K82" i="21"/>
  <c r="G82" i="21"/>
  <c r="C82" i="21"/>
  <c r="Z81" i="21"/>
  <c r="K81" i="21"/>
  <c r="G81" i="21"/>
  <c r="C81" i="21"/>
  <c r="Z80" i="21"/>
  <c r="K80" i="21"/>
  <c r="G80" i="21"/>
  <c r="C80" i="21"/>
  <c r="Z79" i="21"/>
  <c r="K79" i="21"/>
  <c r="G79" i="21"/>
  <c r="C79" i="21"/>
  <c r="Z78" i="21"/>
  <c r="K78" i="21"/>
  <c r="G78" i="21"/>
  <c r="C78" i="21"/>
  <c r="Z77" i="21"/>
  <c r="K77" i="21"/>
  <c r="G77" i="21"/>
  <c r="C77" i="21"/>
  <c r="Z76" i="21"/>
  <c r="K76" i="21"/>
  <c r="G76" i="21"/>
  <c r="C76" i="21"/>
  <c r="Z75" i="21"/>
  <c r="K75" i="21"/>
  <c r="G75" i="21"/>
  <c r="C75" i="21"/>
  <c r="Z74" i="21"/>
  <c r="K74" i="21"/>
  <c r="G74" i="21"/>
  <c r="C74" i="21"/>
  <c r="Z73" i="21"/>
  <c r="K73" i="21"/>
  <c r="G73" i="21"/>
  <c r="C73" i="21"/>
  <c r="Z72" i="21"/>
  <c r="K72" i="21"/>
  <c r="G72" i="21"/>
  <c r="C72" i="21"/>
  <c r="Z71" i="21"/>
  <c r="K71" i="21"/>
  <c r="G71" i="21"/>
  <c r="C71" i="21"/>
  <c r="Z70" i="21"/>
  <c r="K70" i="21"/>
  <c r="G70" i="21"/>
  <c r="C70" i="21"/>
  <c r="Z69" i="21"/>
  <c r="K69" i="21"/>
  <c r="G69" i="21"/>
  <c r="C69" i="21"/>
  <c r="Z68" i="21"/>
  <c r="K68" i="21"/>
  <c r="G68" i="21"/>
  <c r="C68" i="21"/>
  <c r="Z67" i="21"/>
  <c r="K67" i="21"/>
  <c r="G67" i="21"/>
  <c r="C67" i="21"/>
  <c r="Z66" i="21"/>
  <c r="K66" i="21"/>
  <c r="G66" i="21"/>
  <c r="C66" i="21"/>
  <c r="Z65" i="21"/>
  <c r="K65" i="21"/>
  <c r="G65" i="21"/>
  <c r="C65" i="21"/>
  <c r="Z64" i="21"/>
  <c r="K64" i="21"/>
  <c r="G64" i="21"/>
  <c r="C64" i="21"/>
  <c r="Z63" i="21"/>
  <c r="K63" i="21"/>
  <c r="G63" i="21"/>
  <c r="C63" i="21"/>
  <c r="Z62" i="21"/>
  <c r="K62" i="21"/>
  <c r="G62" i="21"/>
  <c r="C62" i="21"/>
  <c r="Z61" i="21"/>
  <c r="K61" i="21"/>
  <c r="G61" i="21"/>
  <c r="C61" i="21"/>
  <c r="Z60" i="21"/>
  <c r="K60" i="21"/>
  <c r="G60" i="21"/>
  <c r="C60" i="21"/>
  <c r="Z59" i="21"/>
  <c r="K59" i="21"/>
  <c r="G59" i="21"/>
  <c r="C59" i="21"/>
  <c r="Z58" i="21"/>
  <c r="K58" i="21"/>
  <c r="G58" i="21"/>
  <c r="C58" i="21"/>
  <c r="Z57" i="21"/>
  <c r="K57" i="21"/>
  <c r="G57" i="21"/>
  <c r="C57" i="21"/>
  <c r="Z56" i="21"/>
  <c r="K56" i="21"/>
  <c r="G56" i="21"/>
  <c r="C56" i="21"/>
  <c r="Z55" i="21"/>
  <c r="K55" i="21"/>
  <c r="G55" i="21"/>
  <c r="C55" i="21"/>
  <c r="Z54" i="21"/>
  <c r="K54" i="21"/>
  <c r="G54" i="21"/>
  <c r="C54" i="21"/>
  <c r="Z53" i="21"/>
  <c r="K53" i="21"/>
  <c r="G53" i="21"/>
  <c r="C53" i="21"/>
  <c r="Z52" i="21"/>
  <c r="K52" i="21"/>
  <c r="G52" i="21"/>
  <c r="C52" i="21"/>
  <c r="Z51" i="21"/>
  <c r="K51" i="21"/>
  <c r="G51" i="21"/>
  <c r="C51" i="21"/>
  <c r="Z50" i="21"/>
  <c r="K50" i="21"/>
  <c r="G50" i="21"/>
  <c r="C50" i="21"/>
  <c r="Z49" i="21"/>
  <c r="K49" i="21"/>
  <c r="G49" i="21"/>
  <c r="C49" i="21"/>
  <c r="Z48" i="21"/>
  <c r="K48" i="21"/>
  <c r="G48" i="21"/>
  <c r="C48" i="21"/>
  <c r="Z47" i="21"/>
  <c r="K47" i="21"/>
  <c r="G47" i="21"/>
  <c r="C47" i="21"/>
  <c r="Z46" i="21"/>
  <c r="K46" i="21"/>
  <c r="G46" i="21"/>
  <c r="C46" i="21"/>
  <c r="Z45" i="21"/>
  <c r="K45" i="21"/>
  <c r="G45" i="21"/>
  <c r="C45" i="21"/>
  <c r="Z44" i="21"/>
  <c r="K44" i="21"/>
  <c r="G44" i="21"/>
  <c r="C44" i="21"/>
  <c r="Z43" i="21"/>
  <c r="K43" i="21"/>
  <c r="G43" i="21"/>
  <c r="C43" i="21"/>
  <c r="Z42" i="21"/>
  <c r="K42" i="21"/>
  <c r="G42" i="21"/>
  <c r="C42" i="21"/>
  <c r="Z41" i="21"/>
  <c r="K41" i="21"/>
  <c r="G41" i="21"/>
  <c r="C41" i="21"/>
  <c r="Z40" i="21"/>
  <c r="K40" i="21"/>
  <c r="G40" i="21"/>
  <c r="C40" i="21"/>
  <c r="Z39" i="21"/>
  <c r="K39" i="21"/>
  <c r="G39" i="21"/>
  <c r="C39" i="21"/>
  <c r="Z38" i="21"/>
  <c r="K38" i="21"/>
  <c r="G38" i="21"/>
  <c r="C38" i="21"/>
  <c r="Z37" i="21"/>
  <c r="K37" i="21"/>
  <c r="G37" i="21"/>
  <c r="C37" i="21"/>
  <c r="Z36" i="21"/>
  <c r="K36" i="21"/>
  <c r="G36" i="21"/>
  <c r="C36" i="21"/>
  <c r="Z35" i="21"/>
  <c r="K35" i="21"/>
  <c r="G35" i="21"/>
  <c r="C35" i="21"/>
  <c r="Z34" i="21"/>
  <c r="K34" i="21"/>
  <c r="G34" i="21"/>
  <c r="C34" i="21"/>
  <c r="Z33" i="21"/>
  <c r="K33" i="21"/>
  <c r="G33" i="21"/>
  <c r="C33" i="21"/>
  <c r="Z32" i="21"/>
  <c r="K32" i="21"/>
  <c r="G32" i="21"/>
  <c r="C32" i="21"/>
  <c r="Z31" i="21"/>
  <c r="K31" i="21"/>
  <c r="G31" i="21"/>
  <c r="C31" i="21"/>
  <c r="Z30" i="21"/>
  <c r="K30" i="21"/>
  <c r="G30" i="21"/>
  <c r="C30" i="21"/>
  <c r="Z29" i="21"/>
  <c r="K29" i="21"/>
  <c r="G29" i="21"/>
  <c r="C29" i="21"/>
  <c r="Z28" i="21"/>
  <c r="K28" i="21"/>
  <c r="G28" i="21"/>
  <c r="C28" i="21"/>
  <c r="Z27" i="21"/>
  <c r="K27" i="21"/>
  <c r="G27" i="21"/>
  <c r="C27" i="21"/>
  <c r="Z26" i="21"/>
  <c r="K26" i="21"/>
  <c r="G26" i="21"/>
  <c r="C26" i="21"/>
  <c r="Z25" i="21"/>
  <c r="K25" i="21"/>
  <c r="G25" i="21"/>
  <c r="C25" i="21"/>
  <c r="Z24" i="21"/>
  <c r="K24" i="21"/>
  <c r="G24" i="21"/>
  <c r="C24" i="21"/>
  <c r="Z23" i="21"/>
  <c r="K23" i="21"/>
  <c r="G23" i="21"/>
  <c r="C23" i="21"/>
  <c r="Z22" i="21"/>
  <c r="K22" i="21"/>
  <c r="G22" i="21"/>
  <c r="C22" i="21"/>
  <c r="Z21" i="21"/>
  <c r="K21" i="21"/>
  <c r="G21" i="21"/>
  <c r="C21" i="21"/>
  <c r="Z20" i="21"/>
  <c r="K20" i="21"/>
  <c r="G20" i="21"/>
  <c r="C20" i="21"/>
  <c r="Z19" i="21"/>
  <c r="K19" i="21"/>
  <c r="G19" i="21"/>
  <c r="C19" i="21"/>
  <c r="Z18" i="21"/>
  <c r="K18" i="21"/>
  <c r="G18" i="21"/>
  <c r="C18" i="21"/>
  <c r="Z17" i="21"/>
  <c r="K17" i="21"/>
  <c r="G17" i="21"/>
  <c r="C17" i="21"/>
  <c r="Z16" i="21"/>
  <c r="K16" i="21"/>
  <c r="G16" i="21"/>
  <c r="C16" i="21"/>
  <c r="Z15" i="21"/>
  <c r="K15" i="21"/>
  <c r="G15" i="21"/>
  <c r="C15" i="21"/>
  <c r="Z14" i="21"/>
  <c r="K14" i="21"/>
  <c r="G14" i="21"/>
  <c r="C14" i="21"/>
  <c r="Z13" i="21"/>
  <c r="K13" i="21"/>
  <c r="G13" i="21"/>
  <c r="C13" i="21"/>
  <c r="Z12" i="21"/>
  <c r="K12" i="21"/>
  <c r="G12" i="21"/>
  <c r="C12" i="21"/>
  <c r="Z11" i="21"/>
  <c r="K11" i="21"/>
  <c r="G11" i="21"/>
  <c r="C11" i="21"/>
  <c r="Z10" i="21"/>
  <c r="K10" i="21"/>
  <c r="G10" i="21"/>
  <c r="C10" i="21"/>
  <c r="Z9" i="21"/>
  <c r="K9" i="21"/>
  <c r="G9" i="21"/>
  <c r="C9" i="21"/>
  <c r="Z8" i="21"/>
  <c r="K8" i="21"/>
  <c r="G8" i="21"/>
  <c r="C8" i="21"/>
  <c r="Z7" i="21"/>
  <c r="K7" i="21"/>
  <c r="G7" i="21"/>
  <c r="C7" i="21"/>
  <c r="Z6" i="21"/>
  <c r="P6" i="21"/>
  <c r="K6" i="21"/>
  <c r="G6" i="21"/>
  <c r="C6" i="21"/>
  <c r="P5" i="21"/>
  <c r="AU140" i="18"/>
  <c r="AT140" i="18"/>
  <c r="AR140" i="18"/>
  <c r="AU139" i="18"/>
  <c r="AT139" i="18"/>
  <c r="AR139" i="18"/>
  <c r="AU138" i="18"/>
  <c r="AT138" i="18"/>
  <c r="AR138" i="18"/>
  <c r="AU137" i="18"/>
  <c r="AT137" i="18"/>
  <c r="AR137" i="18"/>
  <c r="AU136" i="18"/>
  <c r="AT136" i="18"/>
  <c r="AR136" i="18"/>
  <c r="AU135" i="18"/>
  <c r="AT135" i="18"/>
  <c r="AR135" i="18"/>
  <c r="AU134" i="18"/>
  <c r="AT134" i="18"/>
  <c r="AR134" i="18"/>
  <c r="AU133" i="18"/>
  <c r="AT133" i="18"/>
  <c r="AR133" i="18"/>
  <c r="AU132" i="18"/>
  <c r="AT132" i="18"/>
  <c r="AR132" i="18"/>
  <c r="AU131" i="18"/>
  <c r="AT131" i="18"/>
  <c r="AR131" i="18"/>
  <c r="AU130" i="18"/>
  <c r="AT130" i="18"/>
  <c r="AR130" i="18"/>
  <c r="AU129" i="18"/>
  <c r="AT129" i="18"/>
  <c r="AR129" i="18"/>
  <c r="AU128" i="18"/>
  <c r="AT128" i="18"/>
  <c r="AR128" i="18"/>
  <c r="AU127" i="18"/>
  <c r="AT127" i="18"/>
  <c r="AR127" i="18"/>
  <c r="AU126" i="18"/>
  <c r="AT126" i="18"/>
  <c r="AR126" i="18"/>
  <c r="AU125" i="18"/>
  <c r="AT125" i="18"/>
  <c r="AR125" i="18"/>
  <c r="AU124" i="18"/>
  <c r="AT124" i="18"/>
  <c r="AR124" i="18"/>
  <c r="AU123" i="18"/>
  <c r="AT123" i="18"/>
  <c r="AR123" i="18"/>
  <c r="AU122" i="18"/>
  <c r="AT122" i="18"/>
  <c r="AR122" i="18"/>
  <c r="AU121" i="18"/>
  <c r="AT121" i="18"/>
  <c r="AR121" i="18"/>
  <c r="AU120" i="18"/>
  <c r="AT120" i="18"/>
  <c r="AR120" i="18"/>
  <c r="AU119" i="18"/>
  <c r="AT119" i="18"/>
  <c r="AR119" i="18"/>
  <c r="AU118" i="18"/>
  <c r="AT118" i="18"/>
  <c r="AR118" i="18"/>
  <c r="AU117" i="18"/>
  <c r="AT117" i="18"/>
  <c r="AR117" i="18"/>
  <c r="AU116" i="18"/>
  <c r="AT116" i="18"/>
  <c r="AR116" i="18"/>
  <c r="AU115" i="18"/>
  <c r="AT115" i="18"/>
  <c r="AR115" i="18"/>
  <c r="AU114" i="18"/>
  <c r="AT114" i="18"/>
  <c r="AR114" i="18"/>
  <c r="AU113" i="18"/>
  <c r="AT113" i="18"/>
  <c r="AR113" i="18"/>
  <c r="AU112" i="18"/>
  <c r="AT112" i="18"/>
  <c r="AR112" i="18"/>
  <c r="AU111" i="18"/>
  <c r="AT111" i="18"/>
  <c r="AR111" i="18"/>
  <c r="AU110" i="18"/>
  <c r="AT110" i="18"/>
  <c r="AR110" i="18"/>
  <c r="AU109" i="18"/>
  <c r="AT109" i="18"/>
  <c r="AR109" i="18"/>
  <c r="AU108" i="18"/>
  <c r="AT108" i="18"/>
  <c r="AR108" i="18"/>
  <c r="AU107" i="18"/>
  <c r="AT107" i="18"/>
  <c r="AR107" i="18"/>
  <c r="AU106" i="18"/>
  <c r="AT106" i="18"/>
  <c r="AR106" i="18"/>
  <c r="AU105" i="18"/>
  <c r="AT105" i="18"/>
  <c r="AR105" i="18"/>
  <c r="AU104" i="18"/>
  <c r="AT104" i="18"/>
  <c r="AR104" i="18"/>
  <c r="AU103" i="18"/>
  <c r="AT103" i="18"/>
  <c r="AR103" i="18"/>
  <c r="AU102" i="18"/>
  <c r="AT102" i="18"/>
  <c r="AR102" i="18"/>
  <c r="AU101" i="18"/>
  <c r="AT101" i="18"/>
  <c r="AR101" i="18"/>
  <c r="AU100" i="18"/>
  <c r="AT100" i="18"/>
  <c r="AR100" i="18"/>
  <c r="AU99" i="18"/>
  <c r="AT99" i="18"/>
  <c r="AR99" i="18"/>
  <c r="AU98" i="18"/>
  <c r="AT98" i="18"/>
  <c r="AR98" i="18"/>
  <c r="AU97" i="18"/>
  <c r="AT97" i="18"/>
  <c r="AR97" i="18"/>
  <c r="AU96" i="18"/>
  <c r="AT96" i="18"/>
  <c r="AR96" i="18"/>
  <c r="AU95" i="18"/>
  <c r="AT95" i="18"/>
  <c r="AR95" i="18"/>
  <c r="AU94" i="18"/>
  <c r="AT94" i="18"/>
  <c r="AR94" i="18"/>
  <c r="AU93" i="18"/>
  <c r="AT93" i="18"/>
  <c r="AR93" i="18"/>
  <c r="AU92" i="18"/>
  <c r="AT92" i="18"/>
  <c r="AR92" i="18"/>
  <c r="AU91" i="18"/>
  <c r="AT91" i="18"/>
  <c r="AR91" i="18"/>
  <c r="AU90" i="18"/>
  <c r="AT90" i="18"/>
  <c r="AR90" i="18"/>
  <c r="AU89" i="18"/>
  <c r="AT89" i="18"/>
  <c r="AR89" i="18"/>
  <c r="AU88" i="18"/>
  <c r="AT88" i="18"/>
  <c r="AR88" i="18"/>
  <c r="AU87" i="18"/>
  <c r="AT87" i="18"/>
  <c r="AR87" i="18"/>
  <c r="AU86" i="18"/>
  <c r="AT86" i="18"/>
  <c r="AR86" i="18"/>
  <c r="AU85" i="18"/>
  <c r="AT85" i="18"/>
  <c r="AR85" i="18"/>
  <c r="AU84" i="18"/>
  <c r="AT84" i="18"/>
  <c r="AR84" i="18"/>
  <c r="AU83" i="18"/>
  <c r="AT83" i="18"/>
  <c r="AR83" i="18"/>
  <c r="AU82" i="18"/>
  <c r="AT82" i="18"/>
  <c r="AR82" i="18"/>
  <c r="AU81" i="18"/>
  <c r="AT81" i="18"/>
  <c r="AR81" i="18"/>
  <c r="AU80" i="18"/>
  <c r="AT80" i="18"/>
  <c r="AR80" i="18"/>
  <c r="AU79" i="18"/>
  <c r="AT79" i="18"/>
  <c r="AR79" i="18"/>
  <c r="AU78" i="18"/>
  <c r="AT78" i="18"/>
  <c r="AR78" i="18"/>
  <c r="AU77" i="18"/>
  <c r="AT77" i="18"/>
  <c r="AR77" i="18"/>
  <c r="AU76" i="18"/>
  <c r="AT76" i="18"/>
  <c r="AR76" i="18"/>
  <c r="AU75" i="18"/>
  <c r="AT75" i="18"/>
  <c r="AR75" i="18"/>
  <c r="AU74" i="18"/>
  <c r="AT74" i="18"/>
  <c r="AR74" i="18"/>
  <c r="AU73" i="18"/>
  <c r="AT73" i="18"/>
  <c r="AR73" i="18"/>
  <c r="AU72" i="18"/>
  <c r="AT72" i="18"/>
  <c r="AR72" i="18"/>
  <c r="AU71" i="18"/>
  <c r="AT71" i="18"/>
  <c r="AR71" i="18"/>
  <c r="AU70" i="18"/>
  <c r="AT70" i="18"/>
  <c r="AR70" i="18"/>
  <c r="AU69" i="18"/>
  <c r="AT69" i="18"/>
  <c r="AR69" i="18"/>
  <c r="AU68" i="18"/>
  <c r="AT68" i="18"/>
  <c r="AR68" i="18"/>
  <c r="AU67" i="18"/>
  <c r="AT67" i="18"/>
  <c r="AR67" i="18"/>
  <c r="AU66" i="18"/>
  <c r="AT66" i="18"/>
  <c r="AR66" i="18"/>
  <c r="AU65" i="18"/>
  <c r="AT65" i="18"/>
  <c r="AR65" i="18"/>
  <c r="AU64" i="18"/>
  <c r="AT64" i="18"/>
  <c r="AR64" i="18"/>
  <c r="AU63" i="18"/>
  <c r="AT63" i="18"/>
  <c r="AR63" i="18"/>
  <c r="AU62" i="18"/>
  <c r="AT62" i="18"/>
  <c r="AR62" i="18"/>
  <c r="AU61" i="18"/>
  <c r="AT61" i="18"/>
  <c r="AR61" i="18"/>
  <c r="AU60" i="18"/>
  <c r="AT60" i="18"/>
  <c r="AR60" i="18"/>
  <c r="AU59" i="18"/>
  <c r="AT59" i="18"/>
  <c r="AR59" i="18"/>
  <c r="AU58" i="18"/>
  <c r="AT58" i="18"/>
  <c r="AR58" i="18"/>
  <c r="AU57" i="18"/>
  <c r="AT57" i="18"/>
  <c r="AR57" i="18"/>
  <c r="AU56" i="18"/>
  <c r="AT56" i="18"/>
  <c r="AR56" i="18"/>
  <c r="AU55" i="18"/>
  <c r="AT55" i="18"/>
  <c r="AR55" i="18"/>
  <c r="AU54" i="18"/>
  <c r="AT54" i="18"/>
  <c r="AR54" i="18"/>
  <c r="AU53" i="18"/>
  <c r="AT53" i="18"/>
  <c r="AR53" i="18"/>
  <c r="AU52" i="18"/>
  <c r="AT52" i="18"/>
  <c r="AR52" i="18"/>
  <c r="AU51" i="18"/>
  <c r="AT51" i="18"/>
  <c r="AR51" i="18"/>
  <c r="AU50" i="18"/>
  <c r="AT50" i="18"/>
  <c r="AR50" i="18"/>
  <c r="AU49" i="18"/>
  <c r="AT49" i="18"/>
  <c r="AR49" i="18"/>
  <c r="AU48" i="18"/>
  <c r="AT48" i="18"/>
  <c r="AR48" i="18"/>
  <c r="AU47" i="18"/>
  <c r="AT47" i="18"/>
  <c r="AR47" i="18"/>
  <c r="AU46" i="18"/>
  <c r="AT46" i="18"/>
  <c r="AR46" i="18"/>
  <c r="AU45" i="18"/>
  <c r="AT45" i="18"/>
  <c r="AR45" i="18"/>
  <c r="AU44" i="18"/>
  <c r="AT44" i="18"/>
  <c r="AR44" i="18"/>
  <c r="AU43" i="18"/>
  <c r="AT43" i="18"/>
  <c r="AR43" i="18"/>
  <c r="AU42" i="18"/>
  <c r="AT42" i="18"/>
  <c r="AR42" i="18"/>
  <c r="AU41" i="18"/>
  <c r="AT41" i="18"/>
  <c r="AR41" i="18"/>
  <c r="AU40" i="18"/>
  <c r="AT40" i="18"/>
  <c r="AR40" i="18"/>
  <c r="AU39" i="18"/>
  <c r="AT39" i="18"/>
  <c r="AR39" i="18"/>
  <c r="AU38" i="18"/>
  <c r="AT38" i="18"/>
  <c r="AR38" i="18"/>
  <c r="AU37" i="18"/>
  <c r="AT37" i="18"/>
  <c r="AR37" i="18"/>
  <c r="AU36" i="18"/>
  <c r="AT36" i="18"/>
  <c r="AR36" i="18"/>
  <c r="AU35" i="18"/>
  <c r="AT35" i="18"/>
  <c r="AR35" i="18"/>
  <c r="AU34" i="18"/>
  <c r="AT34" i="18"/>
  <c r="AR34" i="18"/>
  <c r="AU33" i="18"/>
  <c r="AT33" i="18"/>
  <c r="AR33" i="18"/>
  <c r="AU32" i="18"/>
  <c r="AT32" i="18"/>
  <c r="AR32" i="18"/>
  <c r="AU31" i="18"/>
  <c r="AT31" i="18"/>
  <c r="AR31" i="18"/>
  <c r="AU30" i="18"/>
  <c r="AT30" i="18"/>
  <c r="AR30" i="18"/>
  <c r="AU29" i="18"/>
  <c r="AT29" i="18"/>
  <c r="AR29" i="18"/>
  <c r="AU28" i="18"/>
  <c r="AT28" i="18"/>
  <c r="AR28" i="18"/>
  <c r="AU27" i="18"/>
  <c r="AT27" i="18"/>
  <c r="AR27" i="18"/>
  <c r="AU26" i="18"/>
  <c r="AT26" i="18"/>
  <c r="AR26" i="18"/>
  <c r="AU25" i="18"/>
  <c r="AT25" i="18"/>
  <c r="AR25" i="18"/>
  <c r="AU24" i="18"/>
  <c r="AT24" i="18"/>
  <c r="AR24" i="18"/>
  <c r="AU23" i="18"/>
  <c r="AT23" i="18"/>
  <c r="AR23" i="18"/>
  <c r="AU22" i="18"/>
  <c r="AT22" i="18"/>
  <c r="AR22" i="18"/>
  <c r="AU21" i="18"/>
  <c r="AT21" i="18"/>
  <c r="AR21" i="18"/>
  <c r="AU20" i="18"/>
  <c r="AT20" i="18"/>
  <c r="AR20" i="18"/>
  <c r="AU19" i="18"/>
  <c r="AT19" i="18"/>
  <c r="AR19" i="18"/>
  <c r="AU18" i="18"/>
  <c r="AT18" i="18"/>
  <c r="AR18" i="18"/>
  <c r="AU17" i="18"/>
  <c r="AT17" i="18"/>
  <c r="AR17" i="18"/>
  <c r="AU16" i="18"/>
  <c r="AT16" i="18"/>
  <c r="AR16" i="18"/>
  <c r="AU15" i="18"/>
  <c r="AT15" i="18"/>
  <c r="AR15" i="18"/>
  <c r="AU14" i="18"/>
  <c r="AT14" i="18"/>
  <c r="AR14" i="18"/>
  <c r="AU13" i="18"/>
  <c r="AT13" i="18"/>
  <c r="AR13" i="18"/>
  <c r="AU12" i="18"/>
  <c r="AT12" i="18"/>
  <c r="AR12" i="18"/>
  <c r="AU11" i="18"/>
  <c r="AT11" i="18"/>
  <c r="AR11" i="18"/>
  <c r="AU10" i="18"/>
  <c r="AT10" i="18"/>
  <c r="AR10" i="18"/>
  <c r="AU9" i="18"/>
  <c r="AT9" i="18"/>
  <c r="AR9" i="18"/>
  <c r="AU8" i="18"/>
  <c r="AT8" i="18"/>
  <c r="AR8" i="18"/>
  <c r="AU7" i="18"/>
  <c r="AT7" i="18"/>
  <c r="AR7" i="18"/>
  <c r="AU6" i="18"/>
  <c r="AT6" i="18"/>
  <c r="AR6" i="18"/>
  <c r="AU5" i="18"/>
  <c r="AT5" i="18"/>
  <c r="AR5" i="18"/>
  <c r="AU141" i="17"/>
  <c r="AT141" i="17"/>
  <c r="AS141" i="17"/>
  <c r="AQ141" i="17"/>
  <c r="AU140" i="17"/>
  <c r="AT140" i="17"/>
  <c r="AS140" i="17"/>
  <c r="AQ140" i="17"/>
  <c r="AU139" i="17"/>
  <c r="AT139" i="17"/>
  <c r="AS139" i="17"/>
  <c r="AQ139" i="17"/>
  <c r="AU138" i="17"/>
  <c r="AT138" i="17"/>
  <c r="AS138" i="17"/>
  <c r="AQ138" i="17"/>
  <c r="AU137" i="17"/>
  <c r="AT137" i="17"/>
  <c r="AS137" i="17"/>
  <c r="AQ137" i="17"/>
  <c r="AU136" i="17"/>
  <c r="AT136" i="17"/>
  <c r="AS136" i="17"/>
  <c r="AQ136" i="17"/>
  <c r="AU135" i="17"/>
  <c r="AT135" i="17"/>
  <c r="AS135" i="17"/>
  <c r="AQ135" i="17"/>
  <c r="AU134" i="17"/>
  <c r="AT134" i="17"/>
  <c r="AS134" i="17"/>
  <c r="AQ134" i="17"/>
  <c r="AU133" i="17"/>
  <c r="AT133" i="17"/>
  <c r="AS133" i="17"/>
  <c r="AQ133" i="17"/>
  <c r="AU132" i="17"/>
  <c r="AT132" i="17"/>
  <c r="AS132" i="17"/>
  <c r="AQ132" i="17"/>
  <c r="AU131" i="17"/>
  <c r="AT131" i="17"/>
  <c r="AS131" i="17"/>
  <c r="AQ131" i="17"/>
  <c r="AU130" i="17"/>
  <c r="AT130" i="17"/>
  <c r="AS130" i="17"/>
  <c r="AQ130" i="17"/>
  <c r="AU129" i="17"/>
  <c r="AT129" i="17"/>
  <c r="AS129" i="17"/>
  <c r="AQ129" i="17"/>
  <c r="AU128" i="17"/>
  <c r="AT128" i="17"/>
  <c r="AS128" i="17"/>
  <c r="AQ128" i="17"/>
  <c r="AU127" i="17"/>
  <c r="AT127" i="17"/>
  <c r="AS127" i="17"/>
  <c r="AQ127" i="17"/>
  <c r="AU126" i="17"/>
  <c r="AT126" i="17"/>
  <c r="AS126" i="17"/>
  <c r="AQ126" i="17"/>
  <c r="AU125" i="17"/>
  <c r="AT125" i="17"/>
  <c r="AS125" i="17"/>
  <c r="AQ125" i="17"/>
  <c r="AU124" i="17"/>
  <c r="AT124" i="17"/>
  <c r="AS124" i="17"/>
  <c r="AQ124" i="17"/>
  <c r="AU123" i="17"/>
  <c r="AT123" i="17"/>
  <c r="AS123" i="17"/>
  <c r="AQ123" i="17"/>
  <c r="AU122" i="17"/>
  <c r="AT122" i="17"/>
  <c r="AS122" i="17"/>
  <c r="AQ122" i="17"/>
  <c r="AU121" i="17"/>
  <c r="AT121" i="17"/>
  <c r="AS121" i="17"/>
  <c r="AQ121" i="17"/>
  <c r="AU120" i="17"/>
  <c r="AT120" i="17"/>
  <c r="AS120" i="17"/>
  <c r="AQ120" i="17"/>
  <c r="AU119" i="17"/>
  <c r="AT119" i="17"/>
  <c r="AS119" i="17"/>
  <c r="AQ119" i="17"/>
  <c r="AU118" i="17"/>
  <c r="AT118" i="17"/>
  <c r="AS118" i="17"/>
  <c r="AQ118" i="17"/>
  <c r="AU117" i="17"/>
  <c r="AT117" i="17"/>
  <c r="AS117" i="17"/>
  <c r="AQ117" i="17"/>
  <c r="AU116" i="17"/>
  <c r="AT116" i="17"/>
  <c r="AS116" i="17"/>
  <c r="AQ116" i="17"/>
  <c r="AU115" i="17"/>
  <c r="AT115" i="17"/>
  <c r="AS115" i="17"/>
  <c r="AQ115" i="17"/>
  <c r="AU114" i="17"/>
  <c r="AT114" i="17"/>
  <c r="AS114" i="17"/>
  <c r="AQ114" i="17"/>
  <c r="AU113" i="17"/>
  <c r="AT113" i="17"/>
  <c r="AS113" i="17"/>
  <c r="AQ113" i="17"/>
  <c r="AU112" i="17"/>
  <c r="AT112" i="17"/>
  <c r="AS112" i="17"/>
  <c r="AQ112" i="17"/>
  <c r="AU111" i="17"/>
  <c r="AT111" i="17"/>
  <c r="AS111" i="17"/>
  <c r="AQ111" i="17"/>
  <c r="AU110" i="17"/>
  <c r="AT110" i="17"/>
  <c r="AS110" i="17"/>
  <c r="AQ110" i="17"/>
  <c r="AU109" i="17"/>
  <c r="AT109" i="17"/>
  <c r="AS109" i="17"/>
  <c r="AQ109" i="17"/>
  <c r="AU108" i="17"/>
  <c r="AT108" i="17"/>
  <c r="AS108" i="17"/>
  <c r="AQ108" i="17"/>
  <c r="AU107" i="17"/>
  <c r="AT107" i="17"/>
  <c r="AS107" i="17"/>
  <c r="AQ107" i="17"/>
  <c r="AU106" i="17"/>
  <c r="AT106" i="17"/>
  <c r="AS106" i="17"/>
  <c r="AQ106" i="17"/>
  <c r="AU105" i="17"/>
  <c r="AT105" i="17"/>
  <c r="AS105" i="17"/>
  <c r="AQ105" i="17"/>
  <c r="AU104" i="17"/>
  <c r="AT104" i="17"/>
  <c r="AS104" i="17"/>
  <c r="AQ104" i="17"/>
  <c r="AU103" i="17"/>
  <c r="AT103" i="17"/>
  <c r="AS103" i="17"/>
  <c r="AQ103" i="17"/>
  <c r="AU102" i="17"/>
  <c r="AT102" i="17"/>
  <c r="AS102" i="17"/>
  <c r="AQ102" i="17"/>
  <c r="AU101" i="17"/>
  <c r="AT101" i="17"/>
  <c r="AS101" i="17"/>
  <c r="AQ101" i="17"/>
  <c r="AU100" i="17"/>
  <c r="AT100" i="17"/>
  <c r="AS100" i="17"/>
  <c r="AQ100" i="17"/>
  <c r="AU99" i="17"/>
  <c r="AT99" i="17"/>
  <c r="AS99" i="17"/>
  <c r="AQ99" i="17"/>
  <c r="AU98" i="17"/>
  <c r="AT98" i="17"/>
  <c r="AS98" i="17"/>
  <c r="AQ98" i="17"/>
  <c r="AU97" i="17"/>
  <c r="AT97" i="17"/>
  <c r="AS97" i="17"/>
  <c r="AQ97" i="17"/>
  <c r="AU96" i="17"/>
  <c r="AT96" i="17"/>
  <c r="AS96" i="17"/>
  <c r="AQ96" i="17"/>
  <c r="AU95" i="17"/>
  <c r="AT95" i="17"/>
  <c r="AS95" i="17"/>
  <c r="AQ95" i="17"/>
  <c r="AU94" i="17"/>
  <c r="AT94" i="17"/>
  <c r="AS94" i="17"/>
  <c r="AQ94" i="17"/>
  <c r="AU93" i="17"/>
  <c r="AT93" i="17"/>
  <c r="AS93" i="17"/>
  <c r="AQ93" i="17"/>
  <c r="AU92" i="17"/>
  <c r="AT92" i="17"/>
  <c r="AS92" i="17"/>
  <c r="AQ92" i="17"/>
  <c r="AU91" i="17"/>
  <c r="AT91" i="17"/>
  <c r="AS91" i="17"/>
  <c r="AQ91" i="17"/>
  <c r="AU90" i="17"/>
  <c r="AT90" i="17"/>
  <c r="AS90" i="17"/>
  <c r="AQ90" i="17"/>
  <c r="AU89" i="17"/>
  <c r="AT89" i="17"/>
  <c r="AS89" i="17"/>
  <c r="AQ89" i="17"/>
  <c r="AU88" i="17"/>
  <c r="AT88" i="17"/>
  <c r="AS88" i="17"/>
  <c r="AQ88" i="17"/>
  <c r="AU87" i="17"/>
  <c r="AT87" i="17"/>
  <c r="AS87" i="17"/>
  <c r="AQ87" i="17"/>
  <c r="AU86" i="17"/>
  <c r="AT86" i="17"/>
  <c r="AS86" i="17"/>
  <c r="AQ86" i="17"/>
  <c r="AU85" i="17"/>
  <c r="AT85" i="17"/>
  <c r="AS85" i="17"/>
  <c r="AQ85" i="17"/>
  <c r="AU84" i="17"/>
  <c r="AT84" i="17"/>
  <c r="AS84" i="17"/>
  <c r="AQ84" i="17"/>
  <c r="AU83" i="17"/>
  <c r="AT83" i="17"/>
  <c r="AS83" i="17"/>
  <c r="AQ83" i="17"/>
  <c r="AU82" i="17"/>
  <c r="AT82" i="17"/>
  <c r="AS82" i="17"/>
  <c r="AQ82" i="17"/>
  <c r="AU81" i="17"/>
  <c r="AT81" i="17"/>
  <c r="AS81" i="17"/>
  <c r="AQ81" i="17"/>
  <c r="AU80" i="17"/>
  <c r="AT80" i="17"/>
  <c r="AS80" i="17"/>
  <c r="AQ80" i="17"/>
  <c r="AU79" i="17"/>
  <c r="AT79" i="17"/>
  <c r="AS79" i="17"/>
  <c r="AQ79" i="17"/>
  <c r="AU78" i="17"/>
  <c r="AT78" i="17"/>
  <c r="AS78" i="17"/>
  <c r="AQ78" i="17"/>
  <c r="AU77" i="17"/>
  <c r="AT77" i="17"/>
  <c r="AS77" i="17"/>
  <c r="AQ77" i="17"/>
  <c r="AU76" i="17"/>
  <c r="AT76" i="17"/>
  <c r="AS76" i="17"/>
  <c r="AQ76" i="17"/>
  <c r="AU75" i="17"/>
  <c r="AT75" i="17"/>
  <c r="AS75" i="17"/>
  <c r="AQ75" i="17"/>
  <c r="AU74" i="17"/>
  <c r="AT74" i="17"/>
  <c r="AS74" i="17"/>
  <c r="AQ74" i="17"/>
  <c r="AU73" i="17"/>
  <c r="AT73" i="17"/>
  <c r="AS73" i="17"/>
  <c r="AQ73" i="17"/>
  <c r="AU72" i="17"/>
  <c r="AT72" i="17"/>
  <c r="AS72" i="17"/>
  <c r="AQ72" i="17"/>
  <c r="AU71" i="17"/>
  <c r="AT71" i="17"/>
  <c r="AS71" i="17"/>
  <c r="AQ71" i="17"/>
  <c r="AU70" i="17"/>
  <c r="AT70" i="17"/>
  <c r="AS70" i="17"/>
  <c r="AQ70" i="17"/>
  <c r="AU69" i="17"/>
  <c r="AT69" i="17"/>
  <c r="AS69" i="17"/>
  <c r="AQ69" i="17"/>
  <c r="AU68" i="17"/>
  <c r="AT68" i="17"/>
  <c r="AS68" i="17"/>
  <c r="AQ68" i="17"/>
  <c r="AU67" i="17"/>
  <c r="AT67" i="17"/>
  <c r="AS67" i="17"/>
  <c r="AQ67" i="17"/>
  <c r="AU66" i="17"/>
  <c r="AT66" i="17"/>
  <c r="AS66" i="17"/>
  <c r="AQ66" i="17"/>
  <c r="AU65" i="17"/>
  <c r="AT65" i="17"/>
  <c r="AS65" i="17"/>
  <c r="AQ65" i="17"/>
  <c r="AU64" i="17"/>
  <c r="AT64" i="17"/>
  <c r="AS64" i="17"/>
  <c r="AQ64" i="17"/>
  <c r="AU63" i="17"/>
  <c r="AT63" i="17"/>
  <c r="AS63" i="17"/>
  <c r="AQ63" i="17"/>
  <c r="AU62" i="17"/>
  <c r="AT62" i="17"/>
  <c r="AS62" i="17"/>
  <c r="AQ62" i="17"/>
  <c r="AU61" i="17"/>
  <c r="AT61" i="17"/>
  <c r="AS61" i="17"/>
  <c r="AQ61" i="17"/>
  <c r="AU60" i="17"/>
  <c r="AT60" i="17"/>
  <c r="AS60" i="17"/>
  <c r="AQ60" i="17"/>
  <c r="AU59" i="17"/>
  <c r="AT59" i="17"/>
  <c r="AS59" i="17"/>
  <c r="AQ59" i="17"/>
  <c r="AU58" i="17"/>
  <c r="AT58" i="17"/>
  <c r="AS58" i="17"/>
  <c r="AQ58" i="17"/>
  <c r="AU57" i="17"/>
  <c r="AT57" i="17"/>
  <c r="AS57" i="17"/>
  <c r="AQ57" i="17"/>
  <c r="AU56" i="17"/>
  <c r="AT56" i="17"/>
  <c r="AS56" i="17"/>
  <c r="AQ56" i="17"/>
  <c r="AU55" i="17"/>
  <c r="AT55" i="17"/>
  <c r="AS55" i="17"/>
  <c r="AQ55" i="17"/>
  <c r="AU54" i="17"/>
  <c r="AT54" i="17"/>
  <c r="AS54" i="17"/>
  <c r="AQ54" i="17"/>
  <c r="AU53" i="17"/>
  <c r="AT53" i="17"/>
  <c r="AS53" i="17"/>
  <c r="AQ53" i="17"/>
  <c r="AU52" i="17"/>
  <c r="AT52" i="17"/>
  <c r="AS52" i="17"/>
  <c r="AQ52" i="17"/>
  <c r="AU51" i="17"/>
  <c r="AT51" i="17"/>
  <c r="AS51" i="17"/>
  <c r="AQ51" i="17"/>
  <c r="AU50" i="17"/>
  <c r="AT50" i="17"/>
  <c r="AS50" i="17"/>
  <c r="AQ50" i="17"/>
  <c r="AU49" i="17"/>
  <c r="AT49" i="17"/>
  <c r="AS49" i="17"/>
  <c r="AQ49" i="17"/>
  <c r="AU48" i="17"/>
  <c r="AT48" i="17"/>
  <c r="AS48" i="17"/>
  <c r="AQ48" i="17"/>
  <c r="AU47" i="17"/>
  <c r="AT47" i="17"/>
  <c r="AS47" i="17"/>
  <c r="AQ47" i="17"/>
  <c r="AU46" i="17"/>
  <c r="AT46" i="17"/>
  <c r="AS46" i="17"/>
  <c r="AQ46" i="17"/>
  <c r="AU45" i="17"/>
  <c r="AT45" i="17"/>
  <c r="AS45" i="17"/>
  <c r="AQ45" i="17"/>
  <c r="AU44" i="17"/>
  <c r="AT44" i="17"/>
  <c r="AS44" i="17"/>
  <c r="AQ44" i="17"/>
  <c r="AU43" i="17"/>
  <c r="AT43" i="17"/>
  <c r="AS43" i="17"/>
  <c r="AQ43" i="17"/>
  <c r="AU42" i="17"/>
  <c r="AT42" i="17"/>
  <c r="AS42" i="17"/>
  <c r="AQ42" i="17"/>
  <c r="AU41" i="17"/>
  <c r="AT41" i="17"/>
  <c r="AS41" i="17"/>
  <c r="AQ41" i="17"/>
  <c r="AU40" i="17"/>
  <c r="AT40" i="17"/>
  <c r="AS40" i="17"/>
  <c r="AQ40" i="17"/>
  <c r="AU39" i="17"/>
  <c r="AT39" i="17"/>
  <c r="AS39" i="17"/>
  <c r="AQ39" i="17"/>
  <c r="AU38" i="17"/>
  <c r="AT38" i="17"/>
  <c r="AS38" i="17"/>
  <c r="AQ38" i="17"/>
  <c r="AU37" i="17"/>
  <c r="AT37" i="17"/>
  <c r="AS37" i="17"/>
  <c r="AQ37" i="17"/>
  <c r="AU36" i="17"/>
  <c r="AT36" i="17"/>
  <c r="AS36" i="17"/>
  <c r="AQ36" i="17"/>
  <c r="AU35" i="17"/>
  <c r="AT35" i="17"/>
  <c r="AS35" i="17"/>
  <c r="AQ35" i="17"/>
  <c r="AU34" i="17"/>
  <c r="AT34" i="17"/>
  <c r="AS34" i="17"/>
  <c r="AQ34" i="17"/>
  <c r="AU33" i="17"/>
  <c r="AT33" i="17"/>
  <c r="AS33" i="17"/>
  <c r="AQ33" i="17"/>
  <c r="AU32" i="17"/>
  <c r="AT32" i="17"/>
  <c r="AS32" i="17"/>
  <c r="AQ32" i="17"/>
  <c r="AU31" i="17"/>
  <c r="AT31" i="17"/>
  <c r="AS31" i="17"/>
  <c r="AQ31" i="17"/>
  <c r="AU30" i="17"/>
  <c r="AT30" i="17"/>
  <c r="AS30" i="17"/>
  <c r="AQ30" i="17"/>
  <c r="AU29" i="17"/>
  <c r="AT29" i="17"/>
  <c r="AS29" i="17"/>
  <c r="AQ29" i="17"/>
  <c r="AU28" i="17"/>
  <c r="AT28" i="17"/>
  <c r="AS28" i="17"/>
  <c r="AQ28" i="17"/>
  <c r="AU27" i="17"/>
  <c r="AT27" i="17"/>
  <c r="AS27" i="17"/>
  <c r="AQ27" i="17"/>
  <c r="AU26" i="17"/>
  <c r="AT26" i="17"/>
  <c r="AS26" i="17"/>
  <c r="AQ26" i="17"/>
  <c r="AU25" i="17"/>
  <c r="AT25" i="17"/>
  <c r="AS25" i="17"/>
  <c r="AQ25" i="17"/>
  <c r="AU24" i="17"/>
  <c r="AT24" i="17"/>
  <c r="AS24" i="17"/>
  <c r="AQ24" i="17"/>
  <c r="AU23" i="17"/>
  <c r="AT23" i="17"/>
  <c r="AS23" i="17"/>
  <c r="AQ23" i="17"/>
  <c r="AU22" i="17"/>
  <c r="AT22" i="17"/>
  <c r="AS22" i="17"/>
  <c r="AQ22" i="17"/>
  <c r="AU21" i="17"/>
  <c r="AT21" i="17"/>
  <c r="AS21" i="17"/>
  <c r="AQ21" i="17"/>
  <c r="AU20" i="17"/>
  <c r="AT20" i="17"/>
  <c r="AS20" i="17"/>
  <c r="AQ20" i="17"/>
  <c r="AU19" i="17"/>
  <c r="AT19" i="17"/>
  <c r="AS19" i="17"/>
  <c r="AQ19" i="17"/>
  <c r="AU18" i="17"/>
  <c r="AT18" i="17"/>
  <c r="AS18" i="17"/>
  <c r="AQ18" i="17"/>
  <c r="AU17" i="17"/>
  <c r="AT17" i="17"/>
  <c r="AS17" i="17"/>
  <c r="AQ17" i="17"/>
  <c r="AU16" i="17"/>
  <c r="AT16" i="17"/>
  <c r="AS16" i="17"/>
  <c r="AQ16" i="17"/>
  <c r="AU15" i="17"/>
  <c r="AT15" i="17"/>
  <c r="AS15" i="17"/>
  <c r="AQ15" i="17"/>
  <c r="AU14" i="17"/>
  <c r="AT14" i="17"/>
  <c r="AS14" i="17"/>
  <c r="AQ14" i="17"/>
  <c r="AU13" i="17"/>
  <c r="AT13" i="17"/>
  <c r="AS13" i="17"/>
  <c r="AQ13" i="17"/>
  <c r="AU12" i="17"/>
  <c r="AT12" i="17"/>
  <c r="AS12" i="17"/>
  <c r="AQ12" i="17"/>
  <c r="AU11" i="17"/>
  <c r="AT11" i="17"/>
  <c r="AS11" i="17"/>
  <c r="AQ11" i="17"/>
  <c r="AU10" i="17"/>
  <c r="AT10" i="17"/>
  <c r="AS10" i="17"/>
  <c r="AQ10" i="17"/>
  <c r="AU9" i="17"/>
  <c r="AT9" i="17"/>
  <c r="AS9" i="17"/>
  <c r="AQ9" i="17"/>
  <c r="AU8" i="17"/>
  <c r="AT8" i="17"/>
  <c r="AS8" i="17"/>
  <c r="AQ8" i="17"/>
  <c r="AU7" i="17"/>
  <c r="AT7" i="17"/>
  <c r="AS7" i="17"/>
  <c r="AQ7" i="17"/>
  <c r="AU6" i="17"/>
  <c r="AT6" i="17"/>
  <c r="AS6" i="17"/>
  <c r="AQ6" i="17"/>
  <c r="J26" i="16"/>
  <c r="I26" i="16"/>
  <c r="H26" i="16"/>
  <c r="G26" i="16"/>
  <c r="E26" i="16"/>
  <c r="D26" i="16"/>
  <c r="C26" i="16"/>
  <c r="B26" i="16"/>
  <c r="J25" i="16"/>
  <c r="I25" i="16"/>
  <c r="H25" i="16"/>
  <c r="G25" i="16"/>
  <c r="E25" i="16"/>
  <c r="D25" i="16"/>
  <c r="C25" i="16"/>
  <c r="B25" i="16"/>
  <c r="B17" i="15"/>
  <c r="A17" i="15"/>
  <c r="B16" i="15"/>
  <c r="A16" i="15"/>
  <c r="G15" i="14"/>
  <c r="F15" i="14"/>
  <c r="E15" i="14"/>
  <c r="C15" i="14"/>
  <c r="B15" i="14"/>
  <c r="A15" i="14"/>
  <c r="G14" i="14"/>
  <c r="F14" i="14"/>
  <c r="E14" i="14"/>
  <c r="C14" i="14"/>
  <c r="B14" i="14"/>
  <c r="A14" i="14"/>
  <c r="C14" i="13"/>
  <c r="A14" i="13"/>
  <c r="C13" i="13"/>
  <c r="A13" i="13"/>
  <c r="C14" i="12"/>
  <c r="A14" i="12"/>
  <c r="C13" i="12"/>
  <c r="A13" i="12"/>
  <c r="E39" i="11"/>
  <c r="D39" i="11"/>
  <c r="B39" i="11"/>
  <c r="A39" i="11"/>
  <c r="E38" i="11"/>
  <c r="D38" i="11"/>
  <c r="B38" i="11"/>
  <c r="A38" i="11"/>
  <c r="AC6" i="6"/>
  <c r="AE7" i="6"/>
  <c r="AE8" i="6"/>
  <c r="AE9" i="6"/>
  <c r="AE10" i="6"/>
  <c r="AE11" i="6"/>
  <c r="AE12" i="6"/>
  <c r="AE13" i="6"/>
  <c r="AE14" i="6"/>
  <c r="AE15" i="6"/>
  <c r="AE16" i="6"/>
  <c r="AE17" i="6"/>
  <c r="AE18" i="6"/>
  <c r="AE19" i="6"/>
  <c r="AE20" i="6"/>
  <c r="AE21" i="6"/>
  <c r="AD7" i="6"/>
  <c r="AD8" i="6"/>
  <c r="AD9" i="6"/>
  <c r="AD10" i="6"/>
  <c r="AD11" i="6"/>
  <c r="AD12" i="6"/>
  <c r="AD13" i="6"/>
  <c r="AD14" i="6"/>
  <c r="AD15" i="6"/>
  <c r="AD16" i="6"/>
  <c r="AD17" i="6"/>
  <c r="AD18" i="6"/>
  <c r="AD19" i="6"/>
  <c r="AD20" i="6"/>
  <c r="AD21" i="6"/>
  <c r="AE6" i="6"/>
  <c r="AD6" i="6"/>
  <c r="AC7" i="6"/>
  <c r="AC8" i="6"/>
  <c r="AC9" i="6"/>
  <c r="AC10" i="6"/>
  <c r="AC11" i="6"/>
  <c r="AC12" i="6"/>
  <c r="AC13" i="6"/>
  <c r="AC14" i="6"/>
  <c r="AC15" i="6"/>
  <c r="AC16" i="6"/>
  <c r="AC17" i="6"/>
  <c r="AC18" i="6"/>
  <c r="AC19" i="6"/>
  <c r="AC20" i="6"/>
  <c r="AC21" i="6"/>
  <c r="AD7" i="5"/>
  <c r="AD8" i="5"/>
  <c r="AD9" i="5"/>
  <c r="AD10" i="5"/>
  <c r="AD11" i="5"/>
  <c r="AD12" i="5"/>
  <c r="AD13" i="5"/>
  <c r="AD14" i="5"/>
  <c r="AD15" i="5"/>
  <c r="AD16" i="5"/>
  <c r="AD17" i="5"/>
  <c r="AD18" i="5"/>
  <c r="AD19" i="5"/>
  <c r="AD20" i="5"/>
  <c r="AD21" i="5"/>
  <c r="AC7" i="5"/>
  <c r="AC8" i="5"/>
  <c r="AC9" i="5"/>
  <c r="AC10" i="5"/>
  <c r="AC11" i="5"/>
  <c r="AC12" i="5"/>
  <c r="AC13" i="5"/>
  <c r="AC14" i="5"/>
  <c r="AC15" i="5"/>
  <c r="AC16" i="5"/>
  <c r="AC17" i="5"/>
  <c r="AC18" i="5"/>
  <c r="AC19" i="5"/>
  <c r="AC20" i="5"/>
  <c r="AC21" i="5"/>
  <c r="AB7" i="5"/>
  <c r="AB8" i="5"/>
  <c r="AB9" i="5"/>
  <c r="AB10" i="5"/>
  <c r="AB11" i="5"/>
  <c r="AB12" i="5"/>
  <c r="AB13" i="5"/>
  <c r="AB14" i="5"/>
  <c r="AB15" i="5"/>
  <c r="AB16" i="5"/>
  <c r="AB17" i="5"/>
  <c r="AB18" i="5"/>
  <c r="AB19" i="5"/>
  <c r="AB20" i="5"/>
  <c r="AB21" i="5"/>
  <c r="AD6" i="5"/>
  <c r="AC6" i="5"/>
  <c r="AB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1" authorId="0" shapeId="0" xr:uid="{58304772-BC32-4CB4-8E80-4E5DD703D184}">
      <text>
        <r>
          <rPr>
            <sz val="8"/>
            <color indexed="8"/>
            <rFont val="Arial"/>
            <family val="2"/>
          </rPr>
          <t>Minimum Significant Difference (Tukey HSD) is calculated at the 95.00% confidence level with the interaction as the error term</t>
        </r>
      </text>
    </comment>
    <comment ref="E1" authorId="0" shapeId="0" xr:uid="{D3BFD241-1BE0-4816-B177-FEC94D12CA94}">
      <text>
        <r>
          <rPr>
            <sz val="8"/>
            <color indexed="8"/>
            <rFont val="Arial"/>
            <family val="2"/>
          </rPr>
          <t>Probability value is taken from the Sample row of the ANOVA table corresponding to each attribute.</t>
        </r>
      </text>
    </comment>
    <comment ref="G1" authorId="0" shapeId="0" xr:uid="{6697BAB1-3CAA-48B1-8B8A-D0FFBE346173}">
      <text>
        <r>
          <rPr>
            <sz val="8"/>
            <color indexed="8"/>
            <rFont val="Arial"/>
            <family val="2"/>
          </rPr>
          <t>Diagnostic measures the percentage of all scores for an attribute that are no more than 5% of the way along the attribute scale.  For ordinal scales with fewer than 20 points/boxes this measure gives the percentage of scores at the lowest extreme.</t>
        </r>
      </text>
    </comment>
    <comment ref="H1" authorId="0" shapeId="0" xr:uid="{1D7052DD-008E-49E3-B94E-7497A27B3CCD}">
      <text>
        <r>
          <rPr>
            <sz val="8"/>
            <color indexed="8"/>
            <rFont val="Arial"/>
            <family val="2"/>
          </rPr>
          <t>Large interaction F-values indicate that some members of the panel may be using an attribute incorrectly.</t>
        </r>
      </text>
    </comment>
    <comment ref="I1" authorId="0" shapeId="0" xr:uid="{507933A5-7E4F-489A-9BDE-61701181C70E}">
      <text>
        <r>
          <rPr>
            <sz val="8"/>
            <color indexed="8"/>
            <rFont val="Arial"/>
            <family val="2"/>
          </rPr>
          <t>Probability value is taken from the Assessor*Sample row of the ANOVA table corresponding to each attribute.</t>
        </r>
      </text>
    </comment>
    <comment ref="J1" authorId="0" shapeId="0" xr:uid="{4538588A-64F9-4545-BDF1-2A5E16286F69}">
      <text>
        <r>
          <rPr>
            <sz val="8"/>
            <color indexed="8"/>
            <rFont val="Arial"/>
            <family val="2"/>
          </rPr>
          <t>In models that include the assessor*sample interaction, root mean-square error (RMSE) is an average estimate of panellist repeatability, in main effects only models, the RMSE includes the interaction. RMSE is the error standard deviation from the ANOVA model and has the same unit of measurement as the sensory scale.</t>
        </r>
      </text>
    </comment>
  </commentList>
</comments>
</file>

<file path=xl/sharedStrings.xml><?xml version="1.0" encoding="utf-8"?>
<sst xmlns="http://schemas.openxmlformats.org/spreadsheetml/2006/main" count="1578" uniqueCount="241">
  <si>
    <t>Point No.</t>
  </si>
  <si>
    <t>Angular Frequency</t>
  </si>
  <si>
    <t>Storage Modulus</t>
  </si>
  <si>
    <t>Loss Modulus</t>
  </si>
  <si>
    <t>Loss Factor</t>
  </si>
  <si>
    <t>[rad/s]</t>
  </si>
  <si>
    <t>[Pa]</t>
  </si>
  <si>
    <t>[1]</t>
  </si>
  <si>
    <t>control</t>
  </si>
  <si>
    <t>average</t>
  </si>
  <si>
    <t>RS ORAFTI</t>
  </si>
  <si>
    <t>RS Orafti</t>
  </si>
  <si>
    <t>MANUSCRIPT SECTION</t>
  </si>
  <si>
    <t>3.3.1. Viscoelastic properties of biscuit doughs</t>
  </si>
  <si>
    <t>Figure 6</t>
  </si>
  <si>
    <t>Figure 7</t>
  </si>
  <si>
    <t>3.3.3. Textural properties of biscuit doughs</t>
  </si>
  <si>
    <t>Table 5</t>
  </si>
  <si>
    <t>3.3.4. Water activity and moisture content of biscuit crumb</t>
  </si>
  <si>
    <t>Table 6</t>
  </si>
  <si>
    <t>3.3.5. Colour properties of biscuits</t>
  </si>
  <si>
    <t>3.3.6. Dimensions and Textural properties of biscuits</t>
  </si>
  <si>
    <t>Firmness</t>
  </si>
  <si>
    <t>Stickiness</t>
  </si>
  <si>
    <t>g</t>
  </si>
  <si>
    <t>stdev</t>
  </si>
  <si>
    <t>Rs ORAFTI</t>
  </si>
  <si>
    <t>AVERAGE</t>
  </si>
  <si>
    <t>STDEV</t>
  </si>
  <si>
    <t>Control</t>
  </si>
  <si>
    <t xml:space="preserve"> RS Orafti</t>
  </si>
  <si>
    <t>Hardness</t>
  </si>
  <si>
    <t>length (mm)</t>
  </si>
  <si>
    <t>width (mm)</t>
  </si>
  <si>
    <t>thickness (mm)</t>
  </si>
  <si>
    <t>weight (g)</t>
  </si>
  <si>
    <t>Summary of all pairwise comparisons for sample name (Tukey (HSD)):</t>
  </si>
  <si>
    <t>Category</t>
  </si>
  <si>
    <t>Means(length)</t>
  </si>
  <si>
    <t>Groups</t>
  </si>
  <si>
    <t>B</t>
  </si>
  <si>
    <t>A</t>
  </si>
  <si>
    <t>Means(width)</t>
  </si>
  <si>
    <t>Means(thickness)</t>
  </si>
  <si>
    <t>3.3.2. Rheological properties of biscuit dough during heating</t>
  </si>
  <si>
    <t>Figure 8</t>
  </si>
  <si>
    <t>batch 1</t>
  </si>
  <si>
    <t>batch 2</t>
  </si>
  <si>
    <t xml:space="preserve"> </t>
  </si>
  <si>
    <t xml:space="preserve">batch 3 </t>
  </si>
  <si>
    <t>time point</t>
  </si>
  <si>
    <t>Tg</t>
  </si>
  <si>
    <t>Time</t>
  </si>
  <si>
    <t>Test Time</t>
  </si>
  <si>
    <t>Temperature</t>
  </si>
  <si>
    <t>Complex Viscosity</t>
  </si>
  <si>
    <t>Torque</t>
  </si>
  <si>
    <t>Status</t>
  </si>
  <si>
    <t>Complex Shear Modulus</t>
  </si>
  <si>
    <t>derivative</t>
  </si>
  <si>
    <t>Fundamental</t>
  </si>
  <si>
    <t>[s]</t>
  </si>
  <si>
    <t>[°C]</t>
  </si>
  <si>
    <t>[mPa·s]</t>
  </si>
  <si>
    <t>[µN·m]</t>
  </si>
  <si>
    <t>WMa,TruStrain™</t>
  </si>
  <si>
    <t>3.3.7. Sensory profiling of biscuits</t>
  </si>
  <si>
    <t>Table 4</t>
  </si>
  <si>
    <t>Golden_colour_top_surface</t>
  </si>
  <si>
    <t>Uneven_top_surface_(cracks_and_wrinkles)</t>
  </si>
  <si>
    <t>Uniformity_of_the_surface_colour_(presence_of_darker_edges_=_not_uniform)</t>
  </si>
  <si>
    <t>Hardness_of_first__Bite_</t>
  </si>
  <si>
    <t>Crunchy_(high_level_of_force_-_loud_noise)</t>
  </si>
  <si>
    <t>Tooth_packing</t>
  </si>
  <si>
    <t>Cohesiveness_-_forms_bolus</t>
  </si>
  <si>
    <t>Dissolving_rate</t>
  </si>
  <si>
    <t>Dryness</t>
  </si>
  <si>
    <t>Salivating</t>
  </si>
  <si>
    <t>Cooling</t>
  </si>
  <si>
    <t>Tingling_effect</t>
  </si>
  <si>
    <t>Tongue_numbing</t>
  </si>
  <si>
    <t>HSD</t>
  </si>
  <si>
    <t>Prob</t>
  </si>
  <si>
    <t>Scale Type</t>
  </si>
  <si>
    <t>Low Scores</t>
  </si>
  <si>
    <t>Interaction F-value</t>
  </si>
  <si>
    <t>Interaction p-value</t>
  </si>
  <si>
    <t>RMSE</t>
  </si>
  <si>
    <t>Pre-Scaling</t>
  </si>
  <si>
    <t>Appearance</t>
  </si>
  <si>
    <t>&lt;.0001</t>
  </si>
  <si>
    <t>0---100</t>
  </si>
  <si>
    <t>No</t>
  </si>
  <si>
    <t>Density_of_the_crumb_at_the_cross_section</t>
  </si>
  <si>
    <t>Aroma</t>
  </si>
  <si>
    <t>Sweet_(demerara_sugar)</t>
  </si>
  <si>
    <t>Vanilla_(vanilla_extract)</t>
  </si>
  <si>
    <t>Buttery_(melted_butter)</t>
  </si>
  <si>
    <t>Milky_(cooked_milk)</t>
  </si>
  <si>
    <t>Caramel_(caramel_syrup)</t>
  </si>
  <si>
    <t>Degree_of_baked_note_(ice_cream_waffle_cone)</t>
  </si>
  <si>
    <t>Flavour/taste</t>
  </si>
  <si>
    <t>Sweet</t>
  </si>
  <si>
    <t>Salty</t>
  </si>
  <si>
    <t>Bitter</t>
  </si>
  <si>
    <t>Mouthfeel</t>
  </si>
  <si>
    <t>Aftereffects</t>
  </si>
  <si>
    <t>Caramel</t>
  </si>
  <si>
    <t>Degree_of_baked_note</t>
  </si>
  <si>
    <t>Tingling_sensation</t>
  </si>
  <si>
    <t>FIGURE/TABLE</t>
  </si>
  <si>
    <t>TITLE</t>
  </si>
  <si>
    <t>ACRONYM</t>
  </si>
  <si>
    <t>VARIABLES</t>
  </si>
  <si>
    <t xml:space="preserve">LOCATION </t>
  </si>
  <si>
    <t>Figure 6.</t>
  </si>
  <si>
    <t xml:space="preserve">Figure 7. </t>
  </si>
  <si>
    <r>
      <t>Frequency dependence of the storage G</t>
    </r>
    <r>
      <rPr>
        <sz val="12"/>
        <rFont val="Arial"/>
        <family val="2"/>
      </rPr>
      <t>ꞌ</t>
    </r>
    <r>
      <rPr>
        <sz val="12"/>
        <rFont val="Calibri"/>
        <family val="2"/>
        <scheme val="minor"/>
      </rPr>
      <t xml:space="preserve"> and loss G</t>
    </r>
    <r>
      <rPr>
        <sz val="12"/>
        <rFont val="Arial"/>
        <family val="2"/>
      </rPr>
      <t>ꞌꞌ</t>
    </r>
    <r>
      <rPr>
        <sz val="12"/>
        <rFont val="Calibri"/>
        <family val="2"/>
        <scheme val="minor"/>
      </rPr>
      <t xml:space="preserve"> modulus of the various doughs. Control (full sugar dough biscuit); RS Orafti (30% sugar reduced dough biscuit with Orafti® HSI inulin).</t>
    </r>
    <r>
      <rPr>
        <b/>
        <sz val="12"/>
        <rFont val="Calibri"/>
        <family val="2"/>
        <scheme val="minor"/>
      </rPr>
      <t xml:space="preserve"> </t>
    </r>
    <r>
      <rPr>
        <sz val="12"/>
        <rFont val="Calibri"/>
        <family val="2"/>
        <scheme val="minor"/>
      </rPr>
      <t>The data are mean values of replicates.</t>
    </r>
  </si>
  <si>
    <t>Frequency dependence of the tanδ of the various doughs.  Control (full sugar dough biscuit); RS Orafti (30% sugar reduced dough biscuit with Orafti® HSI inulin). The data are mean values of replicates.</t>
  </si>
  <si>
    <t xml:space="preserve"> Full sugar biscuits</t>
  </si>
  <si>
    <t>30% sugar reduced biscuit with Orafti® HSI inulin.</t>
  </si>
  <si>
    <t>Shear rate</t>
  </si>
  <si>
    <t>Force applied in one direction [1/s]</t>
  </si>
  <si>
    <t>Angualar frequency</t>
  </si>
  <si>
    <t>Rheological oscillation measurements[rad/s]</t>
  </si>
  <si>
    <t>Elastic or Storage modulus (G')</t>
  </si>
  <si>
    <t>Elastic component of a viscoelastic product [Pa]</t>
  </si>
  <si>
    <t>Viscous or Loss modulus (G'')</t>
  </si>
  <si>
    <t xml:space="preserve"> Viscous component of a viscoelastic product [Pa]</t>
  </si>
  <si>
    <t>Loss tangent (tan delta)</t>
  </si>
  <si>
    <t>Tangent of the phase angle (δ) between stress and strain. tan δ = Gꞌꞌ/ Gꞌ.</t>
  </si>
  <si>
    <t>Complex shear modulus (G*)</t>
  </si>
  <si>
    <t>G*= Gꞌ + i Gꞌꞌ</t>
  </si>
  <si>
    <t>Figure 6 and 7</t>
  </si>
  <si>
    <r>
      <t>Changes in complex moduli during heating of biscuit dough.</t>
    </r>
    <r>
      <rPr>
        <b/>
        <sz val="12"/>
        <color theme="1"/>
        <rFont val="Calibri"/>
        <family val="2"/>
        <scheme val="minor"/>
      </rPr>
      <t xml:space="preserve"> </t>
    </r>
    <r>
      <rPr>
        <sz val="12"/>
        <color theme="1"/>
        <rFont val="Calibri"/>
        <family val="2"/>
        <scheme val="minor"/>
      </rPr>
      <t xml:space="preserve"> Control (full sugar dough biscuit); RS Orafti (30% sugar reduced dough biscuit with Orafti® HSI inulin).</t>
    </r>
  </si>
  <si>
    <t>Biscuit dough: Thermal setting temperature (TST), firmness and stickiness. Control (full sugar dough), RS Orafti (30% sugar reduced dough with Orafti® HSI inulin).</t>
  </si>
  <si>
    <t>Thermal setting temperature (TST)</t>
  </si>
  <si>
    <t>The first derivative of the curve (dtanδ/dt) was calculated, and the inflection points were identified, which precisely corresponded to the thermal setting temperature of the systems.</t>
  </si>
  <si>
    <t>The maximum force to compress the biscuit dough (grams force</t>
  </si>
  <si>
    <t xml:space="preserve"> The normal force applied to release the probe from the biscuit dough (grams force)</t>
  </si>
  <si>
    <t>L*</t>
  </si>
  <si>
    <t>a*</t>
  </si>
  <si>
    <t>b*</t>
  </si>
  <si>
    <t>Biscuit parameters: Water activity (aw), moisture content, colour and hardness. Control (full sugar hard dough biscuit), RS Orafti (30% sugar reduced hard dough biscuit with Orafti® HSI inulin).</t>
  </si>
  <si>
    <t>Water activity (aw)</t>
  </si>
  <si>
    <t xml:space="preserve">Moisture </t>
  </si>
  <si>
    <t>Water available for microorganism to grow</t>
  </si>
  <si>
    <t>Water available in the system [%].</t>
  </si>
  <si>
    <t>Lightness (L*)</t>
  </si>
  <si>
    <r>
      <t xml:space="preserve"> </t>
    </r>
    <r>
      <rPr>
        <sz val="11"/>
        <color theme="1"/>
        <rFont val="Calibri"/>
        <family val="2"/>
        <scheme val="minor"/>
      </rPr>
      <t>0 (black) and 100 (white)</t>
    </r>
  </si>
  <si>
    <r>
      <t xml:space="preserve"> </t>
    </r>
    <r>
      <rPr>
        <sz val="11"/>
        <color theme="1"/>
        <rFont val="Calibri"/>
        <family val="2"/>
        <scheme val="minor"/>
      </rPr>
      <t xml:space="preserve">-a* (greenness) and +a* (redness) </t>
    </r>
  </si>
  <si>
    <r>
      <rPr>
        <sz val="11"/>
        <color theme="1"/>
        <rFont val="Calibri"/>
        <family val="2"/>
        <scheme val="minor"/>
      </rPr>
      <t>-b* (blueness) and +b* (yellowness)</t>
    </r>
  </si>
  <si>
    <t xml:space="preserve">Hardness </t>
  </si>
  <si>
    <t>Length</t>
  </si>
  <si>
    <t>Width</t>
  </si>
  <si>
    <t>Thickness</t>
  </si>
  <si>
    <t>Maximum distance between end to end of the biscuit [cm]</t>
  </si>
  <si>
    <t>Attribute</t>
  </si>
  <si>
    <t>Definition / Reference</t>
  </si>
  <si>
    <t>Anchors</t>
  </si>
  <si>
    <t>Golden colour</t>
  </si>
  <si>
    <t>Crumb colour ranging from light golden to dark golden</t>
  </si>
  <si>
    <t>Light to Dark</t>
  </si>
  <si>
    <t>Size of bubbles</t>
  </si>
  <si>
    <t>The bubble size ranging from small to large</t>
  </si>
  <si>
    <t>Small to Large</t>
  </si>
  <si>
    <t>Variation in bubble size</t>
  </si>
  <si>
    <t>Where some cakes are very even in bubbles size, other cakes may vary from small bubbles to very large bubbles</t>
  </si>
  <si>
    <t>Very Little to Lots</t>
  </si>
  <si>
    <t>Dry appearance</t>
  </si>
  <si>
    <t>Cake surface appears dry or moist</t>
  </si>
  <si>
    <t>Moist to Dry</t>
  </si>
  <si>
    <t>Springiness to touch</t>
  </si>
  <si>
    <t>Spongy when pressed with finger</t>
  </si>
  <si>
    <t>Not to Very</t>
  </si>
  <si>
    <t>Firm to touch</t>
  </si>
  <si>
    <t>Firmness when pressed with finger</t>
  </si>
  <si>
    <t>Dry to touch</t>
  </si>
  <si>
    <t>The perception of dryness when touching the sample</t>
  </si>
  <si>
    <t>Crumbly when pulled apart</t>
  </si>
  <si>
    <t>The extent to which the sample falls apart into small pieces when broken into two by hand</t>
  </si>
  <si>
    <t xml:space="preserve">Uneven colour parches </t>
  </si>
  <si>
    <t>The amount of visual uneven colour patches when cake broken into two by hand</t>
  </si>
  <si>
    <t>None to Lots</t>
  </si>
  <si>
    <t xml:space="preserve">Aroma </t>
  </si>
  <si>
    <t xml:space="preserve">Milky </t>
  </si>
  <si>
    <t>Cooked Milk aroma (UHT Milk)</t>
  </si>
  <si>
    <t>Buttery</t>
  </si>
  <si>
    <t>Melted butter aroma</t>
  </si>
  <si>
    <t>Toasty</t>
  </si>
  <si>
    <t>Aroma of toasted white bread</t>
  </si>
  <si>
    <t xml:space="preserve">Sweet </t>
  </si>
  <si>
    <t>Aroma of demerara sugar</t>
  </si>
  <si>
    <t>Eggy</t>
  </si>
  <si>
    <t>Aroma of scrambled egg whites</t>
  </si>
  <si>
    <t xml:space="preserve">Musty </t>
  </si>
  <si>
    <t xml:space="preserve">Aroma of staled white bread </t>
  </si>
  <si>
    <t>Taste -flavour</t>
  </si>
  <si>
    <t>Taste of sucrose (sugar) solution</t>
  </si>
  <si>
    <t>Low to Strong</t>
  </si>
  <si>
    <t>Standards were given as 5 anchors along the line scale</t>
  </si>
  <si>
    <t>Taste of salt (sodium chloride) solution</t>
  </si>
  <si>
    <t>Milky</t>
  </si>
  <si>
    <t>Flavour of cooked milk</t>
  </si>
  <si>
    <t>Flavour of melted butter</t>
  </si>
  <si>
    <t>Flavour of toasted white bread</t>
  </si>
  <si>
    <t>Flavour of scrambled egg whites</t>
  </si>
  <si>
    <t>Vegetable oil</t>
  </si>
  <si>
    <t>Flavour of vegetable (rapeseed oil )</t>
  </si>
  <si>
    <t>Hardness of first bite</t>
  </si>
  <si>
    <t>The force perceived when biting into cake</t>
  </si>
  <si>
    <t>Soft to Hard</t>
  </si>
  <si>
    <t xml:space="preserve">Rate of dispersion (dissolving) </t>
  </si>
  <si>
    <t xml:space="preserve">The rate at which the sample breaks down in the mouth </t>
  </si>
  <si>
    <t>Slow to Quick</t>
  </si>
  <si>
    <t>Cake feels moist or dry in the mouth during chewing</t>
  </si>
  <si>
    <t>Mouthcoating</t>
  </si>
  <si>
    <t xml:space="preserve">The extent to which the product coats the mouth </t>
  </si>
  <si>
    <t>Body (dense on chewing)</t>
  </si>
  <si>
    <t>How dense the product feels on chewing</t>
  </si>
  <si>
    <t>Light to Dense</t>
  </si>
  <si>
    <t xml:space="preserve">The amount of saliva production during product chewing </t>
  </si>
  <si>
    <t xml:space="preserve">The sensation of reduced temperature experienced during product chewing </t>
  </si>
  <si>
    <t>Builds sweetness</t>
  </si>
  <si>
    <t>The extent to which sweetness lasts after swallowing the product</t>
  </si>
  <si>
    <t>Metallic</t>
  </si>
  <si>
    <t>Taste of iron solution</t>
  </si>
  <si>
    <t>Taste or bitter (quinine) solution</t>
  </si>
  <si>
    <t>As for flavour</t>
  </si>
  <si>
    <t>As for mouthfeel</t>
  </si>
  <si>
    <t>Throat catch</t>
  </si>
  <si>
    <t>The extent to which the swallowing of the sample causes an unpleasant feeling- mild pain in the throat</t>
  </si>
  <si>
    <t>The feeling of moisture or dryness after swallowing of the sample</t>
  </si>
  <si>
    <t>Moist to dry</t>
  </si>
  <si>
    <t>The amount of saliva production after swallowing the cake</t>
  </si>
  <si>
    <r>
      <t>Mean values of sensory attributes for cakes and biscuits prepared with standard sugar and reduced sugar content. Cakes samples: Control (full sugar cake), RS Orafti (30% sugar reduced cake with Orafti</t>
    </r>
    <r>
      <rPr>
        <vertAlign val="superscript"/>
        <sz val="12"/>
        <color theme="1"/>
        <rFont val="Calibri"/>
        <family val="2"/>
        <scheme val="minor"/>
      </rPr>
      <t>®</t>
    </r>
    <r>
      <rPr>
        <sz val="12"/>
        <color theme="1"/>
        <rFont val="Calibri"/>
        <family val="2"/>
        <scheme val="minor"/>
      </rPr>
      <t xml:space="preserve"> HSI inulin), RS Fibruline (30% sugar reduced cake with Fibruline</t>
    </r>
    <r>
      <rPr>
        <vertAlign val="superscript"/>
        <sz val="12"/>
        <color theme="1"/>
        <rFont val="Calibri"/>
        <family val="2"/>
        <scheme val="minor"/>
      </rPr>
      <t xml:space="preserve">® </t>
    </r>
    <r>
      <rPr>
        <sz val="12"/>
        <color theme="1"/>
        <rFont val="Calibri"/>
        <family val="2"/>
        <scheme val="minor"/>
      </rPr>
      <t>Instant inulin). Biscuit samples: Control (full sugar hard dough biscuit), RS Orafti (30% sugar reduced hard dough biscuit with Orafti</t>
    </r>
    <r>
      <rPr>
        <vertAlign val="superscript"/>
        <sz val="12"/>
        <color theme="1"/>
        <rFont val="Calibri"/>
        <family val="2"/>
        <scheme val="minor"/>
      </rPr>
      <t>®</t>
    </r>
    <r>
      <rPr>
        <sz val="12"/>
        <color theme="1"/>
        <rFont val="Calibri"/>
        <family val="2"/>
        <scheme val="minor"/>
      </rPr>
      <t xml:space="preserve"> HSI inulin).</t>
    </r>
  </si>
  <si>
    <t>Maximum distance between end to end of the cross section of the biscuit [cm]</t>
  </si>
  <si>
    <t>Maximum distance through the biscuit parallel planes [cm]</t>
  </si>
  <si>
    <t>Colour coordinate a*</t>
  </si>
  <si>
    <t>Colour coordinate b*</t>
  </si>
  <si>
    <t>Maximum force to fracture the biscuit [grams force]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</si>
</sst>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0000"/>
    <numFmt numFmtId="167" formatCode="0.0%"/>
  </numFmts>
  <fonts count="12" x14ac:knownFonts="1">
    <font>
      <sz val="11"/>
      <color theme="1"/>
      <name val="Calibri"/>
      <family val="2"/>
      <scheme val="minor"/>
    </font>
    <font>
      <b/>
      <sz val="11"/>
      <color theme="1"/>
      <name val="Calibri"/>
      <family val="2"/>
      <scheme val="minor"/>
    </font>
    <font>
      <sz val="11"/>
      <color rgb="FFFF0000"/>
      <name val="Calibri"/>
      <family val="2"/>
      <scheme val="minor"/>
    </font>
    <font>
      <b/>
      <sz val="11"/>
      <color theme="0"/>
      <name val="Calibri"/>
      <family val="2"/>
      <scheme val="minor"/>
    </font>
    <font>
      <b/>
      <sz val="10"/>
      <color indexed="8"/>
      <name val="Arial"/>
      <family val="2"/>
    </font>
    <font>
      <sz val="8"/>
      <color indexed="8"/>
      <name val="Arial"/>
      <family val="2"/>
    </font>
    <font>
      <sz val="12"/>
      <name val="Calibri"/>
      <family val="2"/>
      <scheme val="minor"/>
    </font>
    <font>
      <sz val="12"/>
      <name val="Arial"/>
      <family val="2"/>
    </font>
    <font>
      <b/>
      <sz val="12"/>
      <name val="Calibri"/>
      <family val="2"/>
      <scheme val="minor"/>
    </font>
    <font>
      <sz val="12"/>
      <color theme="1"/>
      <name val="Calibri"/>
      <family val="2"/>
      <scheme val="minor"/>
    </font>
    <font>
      <b/>
      <sz val="12"/>
      <color theme="1"/>
      <name val="Calibri"/>
      <family val="2"/>
      <scheme val="minor"/>
    </font>
    <font>
      <vertAlign val="superscript"/>
      <sz val="12"/>
      <color theme="1"/>
      <name val="Calibri"/>
      <family val="2"/>
      <scheme val="minor"/>
    </font>
  </fonts>
  <fills count="3">
    <fill>
      <patternFill patternType="none"/>
    </fill>
    <fill>
      <patternFill patternType="gray125"/>
    </fill>
    <fill>
      <patternFill patternType="solid">
        <fgColor theme="1"/>
        <bgColor indexed="64"/>
      </patternFill>
    </fill>
  </fills>
  <borders count="16">
    <border>
      <left/>
      <right/>
      <top/>
      <bottom/>
      <diagonal/>
    </border>
    <border>
      <left/>
      <right/>
      <top style="medium">
        <color indexed="64"/>
      </top>
      <bottom/>
      <diagonal/>
    </border>
    <border>
      <left/>
      <right/>
      <top style="medium">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ck">
        <color indexed="64"/>
      </bottom>
      <diagonal/>
    </border>
    <border>
      <left/>
      <right style="medium">
        <color indexed="64"/>
      </right>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62">
    <xf numFmtId="0" fontId="0" fillId="0" borderId="0" xfId="0"/>
    <xf numFmtId="2" fontId="0" fillId="0" borderId="0" xfId="0" applyNumberFormat="1"/>
    <xf numFmtId="0" fontId="1" fillId="0" borderId="0" xfId="0" applyFont="1"/>
    <xf numFmtId="0" fontId="0" fillId="0" borderId="0" xfId="0" applyAlignment="1">
      <alignment horizontal="center"/>
    </xf>
    <xf numFmtId="49" fontId="0" fillId="0" borderId="0" xfId="0" applyNumberFormat="1" applyAlignment="1">
      <alignment horizontal="center"/>
    </xf>
    <xf numFmtId="164" fontId="0" fillId="0" borderId="0" xfId="0" applyNumberFormat="1"/>
    <xf numFmtId="164" fontId="0" fillId="0" borderId="0" xfId="0" applyNumberFormat="1" applyAlignment="1">
      <alignment horizontal="center"/>
    </xf>
    <xf numFmtId="49" fontId="0" fillId="0" borderId="0" xfId="0" applyNumberFormat="1" applyAlignment="1">
      <alignment horizontal="left"/>
    </xf>
    <xf numFmtId="0" fontId="0" fillId="0" borderId="1" xfId="0" applyBorder="1" applyAlignment="1">
      <alignment horizontal="center"/>
    </xf>
    <xf numFmtId="49" fontId="0" fillId="0" borderId="1" xfId="0" applyNumberFormat="1" applyBorder="1" applyAlignment="1">
      <alignment horizontal="center"/>
    </xf>
    <xf numFmtId="0" fontId="0" fillId="0" borderId="3" xfId="0" applyBorder="1"/>
    <xf numFmtId="164" fontId="0" fillId="0" borderId="3" xfId="0" applyNumberFormat="1" applyBorder="1"/>
    <xf numFmtId="164" fontId="0" fillId="0" borderId="3" xfId="0" applyNumberFormat="1" applyBorder="1" applyAlignment="1">
      <alignment horizontal="center"/>
    </xf>
    <xf numFmtId="11" fontId="0" fillId="0" borderId="0" xfId="0" applyNumberFormat="1"/>
    <xf numFmtId="0" fontId="0" fillId="0" borderId="0" xfId="0" applyAlignment="1">
      <alignment horizontal="right"/>
    </xf>
    <xf numFmtId="165" fontId="4" fillId="0" borderId="0" xfId="0" applyNumberFormat="1" applyFont="1" applyAlignment="1">
      <alignment textRotation="90"/>
    </xf>
    <xf numFmtId="165" fontId="0" fillId="0" borderId="0" xfId="0" applyNumberFormat="1" applyAlignment="1">
      <alignment textRotation="90"/>
    </xf>
    <xf numFmtId="166" fontId="0" fillId="0" borderId="0" xfId="0" applyNumberFormat="1" applyAlignment="1">
      <alignment horizontal="right" textRotation="90"/>
    </xf>
    <xf numFmtId="0" fontId="0" fillId="0" borderId="0" xfId="0" applyAlignment="1">
      <alignment horizontal="right" textRotation="90"/>
    </xf>
    <xf numFmtId="167" fontId="0" fillId="0" borderId="0" xfId="0" applyNumberFormat="1" applyAlignment="1">
      <alignment textRotation="90"/>
    </xf>
    <xf numFmtId="165" fontId="0" fillId="0" borderId="0" xfId="0" applyNumberFormat="1" applyAlignment="1">
      <alignment horizontal="right" textRotation="90"/>
    </xf>
    <xf numFmtId="0" fontId="0" fillId="0" borderId="0" xfId="0" applyAlignment="1">
      <alignment textRotation="90"/>
    </xf>
    <xf numFmtId="0" fontId="2" fillId="0" borderId="0" xfId="0" applyFont="1" applyAlignment="1">
      <alignment horizontal="right"/>
    </xf>
    <xf numFmtId="165" fontId="0" fillId="0" borderId="0" xfId="0" applyNumberFormat="1"/>
    <xf numFmtId="166" fontId="0" fillId="0" borderId="0" xfId="0" applyNumberFormat="1" applyAlignment="1">
      <alignment horizontal="right"/>
    </xf>
    <xf numFmtId="167" fontId="0" fillId="0" borderId="0" xfId="0" applyNumberFormat="1"/>
    <xf numFmtId="165" fontId="0" fillId="0" borderId="0" xfId="0" applyNumberFormat="1" applyAlignment="1">
      <alignment horizontal="right"/>
    </xf>
    <xf numFmtId="166" fontId="0" fillId="0" borderId="0" xfId="0" applyNumberFormat="1"/>
    <xf numFmtId="0" fontId="3" fillId="2" borderId="0" xfId="0" applyFont="1" applyFill="1"/>
    <xf numFmtId="0" fontId="0" fillId="0" borderId="0" xfId="0" applyFont="1"/>
    <xf numFmtId="0" fontId="6" fillId="0" borderId="0" xfId="0" applyFont="1" applyAlignment="1">
      <alignment horizontal="justify" vertical="center"/>
    </xf>
    <xf numFmtId="0" fontId="0" fillId="0" borderId="0" xfId="0" applyAlignment="1">
      <alignment vertical="center"/>
    </xf>
    <xf numFmtId="0" fontId="9" fillId="0" borderId="0" xfId="0" applyFont="1" applyAlignment="1">
      <alignment vertical="center" wrapText="1"/>
    </xf>
    <xf numFmtId="0" fontId="0" fillId="0" borderId="0" xfId="0" applyAlignment="1">
      <alignment wrapText="1"/>
    </xf>
    <xf numFmtId="0" fontId="9" fillId="0" borderId="0" xfId="0" applyFont="1" applyAlignment="1">
      <alignment horizontal="justify" vertical="center"/>
    </xf>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vertical="center" wrapText="1"/>
    </xf>
    <xf numFmtId="0" fontId="1" fillId="0" borderId="4" xfId="0" applyFont="1" applyBorder="1"/>
    <xf numFmtId="0" fontId="0" fillId="0" borderId="4" xfId="0" applyBorder="1"/>
    <xf numFmtId="2" fontId="0" fillId="0" borderId="4" xfId="0" applyNumberFormat="1" applyBorder="1"/>
    <xf numFmtId="0" fontId="2" fillId="0" borderId="4" xfId="0" applyFont="1" applyBorder="1"/>
    <xf numFmtId="0" fontId="1" fillId="0" borderId="0" xfId="0" applyFont="1" applyAlignment="1">
      <alignment wrapText="1"/>
    </xf>
    <xf numFmtId="0" fontId="1" fillId="0" borderId="0" xfId="0" quotePrefix="1" applyFont="1" applyAlignment="1">
      <alignment wrapText="1"/>
    </xf>
    <xf numFmtId="0" fontId="9" fillId="0" borderId="5" xfId="0" applyFont="1" applyBorder="1" applyAlignment="1">
      <alignment vertical="center" wrapText="1"/>
    </xf>
    <xf numFmtId="0" fontId="9" fillId="0" borderId="6" xfId="0" applyFont="1" applyBorder="1" applyAlignment="1">
      <alignment vertical="center" wrapText="1"/>
    </xf>
    <xf numFmtId="0" fontId="9" fillId="0" borderId="13" xfId="0" applyFont="1" applyBorder="1" applyAlignment="1">
      <alignment vertical="center" wrapText="1"/>
    </xf>
    <xf numFmtId="0" fontId="0" fillId="0" borderId="0" xfId="0" applyAlignment="1">
      <alignment horizontal="left" vertical="center" wrapText="1"/>
    </xf>
    <xf numFmtId="49" fontId="0" fillId="0" borderId="0" xfId="0" applyNumberFormat="1" applyAlignment="1">
      <alignment horizontal="center"/>
    </xf>
    <xf numFmtId="0" fontId="0" fillId="0" borderId="0" xfId="0" applyAlignment="1">
      <alignment horizontal="center"/>
    </xf>
    <xf numFmtId="49" fontId="0" fillId="0" borderId="2" xfId="0" applyNumberFormat="1" applyBorder="1" applyAlignment="1">
      <alignment horizontal="center"/>
    </xf>
    <xf numFmtId="0" fontId="0" fillId="0" borderId="2" xfId="0" applyBorder="1" applyAlignment="1">
      <alignment horizontal="center"/>
    </xf>
    <xf numFmtId="0" fontId="9" fillId="0" borderId="11" xfId="0" applyFont="1" applyBorder="1" applyAlignment="1">
      <alignment vertical="center" wrapText="1"/>
    </xf>
    <xf numFmtId="0" fontId="9" fillId="0" borderId="6" xfId="0" applyFont="1" applyBorder="1" applyAlignment="1">
      <alignment vertical="center" wrapText="1"/>
    </xf>
    <xf numFmtId="0" fontId="9" fillId="0" borderId="12" xfId="0" applyFont="1" applyBorder="1" applyAlignment="1">
      <alignment vertical="center" wrapText="1"/>
    </xf>
    <xf numFmtId="0" fontId="9" fillId="0" borderId="15" xfId="0" applyFont="1"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9" fillId="0" borderId="13" xfId="0" applyFont="1" applyBorder="1" applyAlignment="1">
      <alignment vertical="center" wrapText="1"/>
    </xf>
    <xf numFmtId="0" fontId="9" fillId="0" borderId="14" xfId="0" applyFont="1" applyBorder="1" applyAlignment="1">
      <alignment vertical="center" wrapText="1"/>
    </xf>
  </cellXfs>
  <cellStyles count="1">
    <cellStyle name="Normal" xfId="0" builtinId="0"/>
  </cellStyles>
  <dxfs count="2">
    <dxf>
      <font>
        <b/>
        <i val="0"/>
        <condense val="0"/>
        <extend val="0"/>
        <color indexed="10"/>
      </font>
    </dxf>
    <dxf>
      <font>
        <b/>
        <i val="0"/>
        <condense val="0"/>
        <extend val="0"/>
        <color indexed="10"/>
      </font>
    </dxf>
  </dxfs>
  <tableStyles count="0" defaultTableStyle="TableStyleMedium2" defaultPivotStyle="PivotStyleLight16"/>
  <colors>
    <mruColors>
      <color rgb="FF006666"/>
      <color rgb="FFCC99FF"/>
      <color rgb="FF13A3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9599382237652953E-2"/>
          <c:y val="3.775811209439528E-2"/>
          <c:w val="0.74974169449099448"/>
          <c:h val="0.86780349801407564"/>
        </c:manualLayout>
      </c:layout>
      <c:scatterChart>
        <c:scatterStyle val="lineMarker"/>
        <c:varyColors val="0"/>
        <c:ser>
          <c:idx val="0"/>
          <c:order val="0"/>
          <c:tx>
            <c:v>Control G'</c:v>
          </c:tx>
          <c:spPr>
            <a:ln w="25400" cap="rnd">
              <a:noFill/>
              <a:round/>
            </a:ln>
            <a:effectLst/>
          </c:spPr>
          <c:marker>
            <c:symbol val="circle"/>
            <c:size val="5"/>
            <c:spPr>
              <a:solidFill>
                <a:schemeClr val="tx1"/>
              </a:solidFill>
              <a:ln w="9525">
                <a:solidFill>
                  <a:schemeClr val="tx1"/>
                </a:solidFill>
              </a:ln>
              <a:effectLst/>
            </c:spPr>
          </c:marker>
          <c:xVal>
            <c:numRef>
              <c:f>'Figure 6_7_Frequency sweeps'!$A$5:$A$20</c:f>
              <c:numCache>
                <c:formatCode>General</c:formatCode>
                <c:ptCount val="16"/>
                <c:pt idx="0">
                  <c:v>100</c:v>
                </c:pt>
                <c:pt idx="1">
                  <c:v>63.1</c:v>
                </c:pt>
                <c:pt idx="2">
                  <c:v>39.799999999999997</c:v>
                </c:pt>
                <c:pt idx="3">
                  <c:v>25.1</c:v>
                </c:pt>
                <c:pt idx="4">
                  <c:v>15.8</c:v>
                </c:pt>
                <c:pt idx="5">
                  <c:v>10</c:v>
                </c:pt>
                <c:pt idx="6">
                  <c:v>6.31</c:v>
                </c:pt>
                <c:pt idx="7">
                  <c:v>3.98</c:v>
                </c:pt>
                <c:pt idx="8">
                  <c:v>2.5099999999999998</c:v>
                </c:pt>
                <c:pt idx="9">
                  <c:v>1.58</c:v>
                </c:pt>
                <c:pt idx="10">
                  <c:v>1</c:v>
                </c:pt>
                <c:pt idx="11">
                  <c:v>0.63100000000000001</c:v>
                </c:pt>
                <c:pt idx="12">
                  <c:v>0.39800000000000002</c:v>
                </c:pt>
                <c:pt idx="13">
                  <c:v>0.251</c:v>
                </c:pt>
                <c:pt idx="14">
                  <c:v>0.158</c:v>
                </c:pt>
                <c:pt idx="15">
                  <c:v>0.1</c:v>
                </c:pt>
              </c:numCache>
            </c:numRef>
          </c:xVal>
          <c:yVal>
            <c:numRef>
              <c:f>'Figure 6_7_Frequency sweeps'!$B$5:$B$20</c:f>
              <c:numCache>
                <c:formatCode>General</c:formatCode>
                <c:ptCount val="16"/>
                <c:pt idx="0">
                  <c:v>32289.666666666668</c:v>
                </c:pt>
                <c:pt idx="1">
                  <c:v>28043.333333333332</c:v>
                </c:pt>
                <c:pt idx="2">
                  <c:v>24459.333333333332</c:v>
                </c:pt>
                <c:pt idx="3">
                  <c:v>21341.5</c:v>
                </c:pt>
                <c:pt idx="4">
                  <c:v>18649.166666666668</c:v>
                </c:pt>
                <c:pt idx="5">
                  <c:v>16285.166666666666</c:v>
                </c:pt>
                <c:pt idx="6">
                  <c:v>14223.666666666666</c:v>
                </c:pt>
                <c:pt idx="7">
                  <c:v>12407.833333333334</c:v>
                </c:pt>
                <c:pt idx="8">
                  <c:v>10833.033333333333</c:v>
                </c:pt>
                <c:pt idx="9">
                  <c:v>9511.3333333333339</c:v>
                </c:pt>
                <c:pt idx="10">
                  <c:v>8422.9666666666672</c:v>
                </c:pt>
                <c:pt idx="11">
                  <c:v>7562.1833333333343</c:v>
                </c:pt>
                <c:pt idx="12">
                  <c:v>6900.1833333333334</c:v>
                </c:pt>
                <c:pt idx="13">
                  <c:v>6343.8</c:v>
                </c:pt>
                <c:pt idx="14">
                  <c:v>5818.4666666666672</c:v>
                </c:pt>
                <c:pt idx="15">
                  <c:v>5411.833333333333</c:v>
                </c:pt>
              </c:numCache>
            </c:numRef>
          </c:yVal>
          <c:smooth val="0"/>
          <c:extLst>
            <c:ext xmlns:c16="http://schemas.microsoft.com/office/drawing/2014/chart" uri="{C3380CC4-5D6E-409C-BE32-E72D297353CC}">
              <c16:uniqueId val="{00000000-09FD-4887-83D3-119720674314}"/>
            </c:ext>
          </c:extLst>
        </c:ser>
        <c:ser>
          <c:idx val="1"/>
          <c:order val="1"/>
          <c:tx>
            <c:v>Control G''</c:v>
          </c:tx>
          <c:spPr>
            <a:ln w="25400" cap="rnd">
              <a:noFill/>
              <a:round/>
            </a:ln>
            <a:effectLst/>
          </c:spPr>
          <c:marker>
            <c:symbol val="circle"/>
            <c:size val="5"/>
            <c:spPr>
              <a:noFill/>
              <a:ln w="9525">
                <a:solidFill>
                  <a:schemeClr val="tx1"/>
                </a:solidFill>
              </a:ln>
              <a:effectLst/>
            </c:spPr>
          </c:marker>
          <c:xVal>
            <c:numRef>
              <c:f>'Figure 6_7_Frequency sweeps'!$A$5:$A$20</c:f>
              <c:numCache>
                <c:formatCode>General</c:formatCode>
                <c:ptCount val="16"/>
                <c:pt idx="0">
                  <c:v>100</c:v>
                </c:pt>
                <c:pt idx="1">
                  <c:v>63.1</c:v>
                </c:pt>
                <c:pt idx="2">
                  <c:v>39.799999999999997</c:v>
                </c:pt>
                <c:pt idx="3">
                  <c:v>25.1</c:v>
                </c:pt>
                <c:pt idx="4">
                  <c:v>15.8</c:v>
                </c:pt>
                <c:pt idx="5">
                  <c:v>10</c:v>
                </c:pt>
                <c:pt idx="6">
                  <c:v>6.31</c:v>
                </c:pt>
                <c:pt idx="7">
                  <c:v>3.98</c:v>
                </c:pt>
                <c:pt idx="8">
                  <c:v>2.5099999999999998</c:v>
                </c:pt>
                <c:pt idx="9">
                  <c:v>1.58</c:v>
                </c:pt>
                <c:pt idx="10">
                  <c:v>1</c:v>
                </c:pt>
                <c:pt idx="11">
                  <c:v>0.63100000000000001</c:v>
                </c:pt>
                <c:pt idx="12">
                  <c:v>0.39800000000000002</c:v>
                </c:pt>
                <c:pt idx="13">
                  <c:v>0.251</c:v>
                </c:pt>
                <c:pt idx="14">
                  <c:v>0.158</c:v>
                </c:pt>
                <c:pt idx="15">
                  <c:v>0.1</c:v>
                </c:pt>
              </c:numCache>
            </c:numRef>
          </c:xVal>
          <c:yVal>
            <c:numRef>
              <c:f>'Figure 6_7_Frequency sweeps'!$C$5:$C$20</c:f>
              <c:numCache>
                <c:formatCode>General</c:formatCode>
                <c:ptCount val="16"/>
                <c:pt idx="0">
                  <c:v>21492.833333333332</c:v>
                </c:pt>
                <c:pt idx="1">
                  <c:v>17807.833333333332</c:v>
                </c:pt>
                <c:pt idx="2">
                  <c:v>14995.5</c:v>
                </c:pt>
                <c:pt idx="3">
                  <c:v>12758.333333333334</c:v>
                </c:pt>
                <c:pt idx="4">
                  <c:v>10975.916666666666</c:v>
                </c:pt>
                <c:pt idx="5">
                  <c:v>9529.5666666666675</c:v>
                </c:pt>
                <c:pt idx="6">
                  <c:v>8340.0833333333339</c:v>
                </c:pt>
                <c:pt idx="7">
                  <c:v>7343.5666666666666</c:v>
                </c:pt>
                <c:pt idx="8">
                  <c:v>6496.4333333333334</c:v>
                </c:pt>
                <c:pt idx="9">
                  <c:v>5774.2333333333336</c:v>
                </c:pt>
                <c:pt idx="10">
                  <c:v>5168.9500000000007</c:v>
                </c:pt>
                <c:pt idx="11">
                  <c:v>4665.1166666666659</c:v>
                </c:pt>
                <c:pt idx="12">
                  <c:v>4287.2833333333328</c:v>
                </c:pt>
                <c:pt idx="13">
                  <c:v>3976.8000000000006</c:v>
                </c:pt>
                <c:pt idx="14">
                  <c:v>3722.6333333333337</c:v>
                </c:pt>
                <c:pt idx="15">
                  <c:v>3497.2166666666672</c:v>
                </c:pt>
              </c:numCache>
            </c:numRef>
          </c:yVal>
          <c:smooth val="0"/>
          <c:extLst>
            <c:ext xmlns:c16="http://schemas.microsoft.com/office/drawing/2014/chart" uri="{C3380CC4-5D6E-409C-BE32-E72D297353CC}">
              <c16:uniqueId val="{00000001-09FD-4887-83D3-119720674314}"/>
            </c:ext>
          </c:extLst>
        </c:ser>
        <c:ser>
          <c:idx val="2"/>
          <c:order val="2"/>
          <c:tx>
            <c:v>RS ORAFTI G'</c:v>
          </c:tx>
          <c:spPr>
            <a:ln w="25400" cap="rnd">
              <a:noFill/>
              <a:round/>
            </a:ln>
            <a:effectLst/>
          </c:spPr>
          <c:marker>
            <c:symbol val="square"/>
            <c:size val="5"/>
            <c:spPr>
              <a:solidFill>
                <a:schemeClr val="tx1"/>
              </a:solidFill>
              <a:ln w="9525">
                <a:solidFill>
                  <a:schemeClr val="tx1"/>
                </a:solidFill>
              </a:ln>
              <a:effectLst/>
            </c:spPr>
          </c:marker>
          <c:xVal>
            <c:numRef>
              <c:f>'Figure 6_7_Frequency sweeps'!$A$5:$A$20</c:f>
              <c:numCache>
                <c:formatCode>General</c:formatCode>
                <c:ptCount val="16"/>
                <c:pt idx="0">
                  <c:v>100</c:v>
                </c:pt>
                <c:pt idx="1">
                  <c:v>63.1</c:v>
                </c:pt>
                <c:pt idx="2">
                  <c:v>39.799999999999997</c:v>
                </c:pt>
                <c:pt idx="3">
                  <c:v>25.1</c:v>
                </c:pt>
                <c:pt idx="4">
                  <c:v>15.8</c:v>
                </c:pt>
                <c:pt idx="5">
                  <c:v>10</c:v>
                </c:pt>
                <c:pt idx="6">
                  <c:v>6.31</c:v>
                </c:pt>
                <c:pt idx="7">
                  <c:v>3.98</c:v>
                </c:pt>
                <c:pt idx="8">
                  <c:v>2.5099999999999998</c:v>
                </c:pt>
                <c:pt idx="9">
                  <c:v>1.58</c:v>
                </c:pt>
                <c:pt idx="10">
                  <c:v>1</c:v>
                </c:pt>
                <c:pt idx="11">
                  <c:v>0.63100000000000001</c:v>
                </c:pt>
                <c:pt idx="12">
                  <c:v>0.39800000000000002</c:v>
                </c:pt>
                <c:pt idx="13">
                  <c:v>0.251</c:v>
                </c:pt>
                <c:pt idx="14">
                  <c:v>0.158</c:v>
                </c:pt>
                <c:pt idx="15">
                  <c:v>0.1</c:v>
                </c:pt>
              </c:numCache>
            </c:numRef>
          </c:xVal>
          <c:yVal>
            <c:numRef>
              <c:f>'Figure 6_7_Frequency sweeps'!$E$5:$E$20</c:f>
              <c:numCache>
                <c:formatCode>General</c:formatCode>
                <c:ptCount val="16"/>
                <c:pt idx="0">
                  <c:v>25242.287733333334</c:v>
                </c:pt>
                <c:pt idx="1">
                  <c:v>21983.534751999996</c:v>
                </c:pt>
                <c:pt idx="2">
                  <c:v>19210.217238833331</c:v>
                </c:pt>
                <c:pt idx="3">
                  <c:v>16832.479480999998</c:v>
                </c:pt>
                <c:pt idx="4">
                  <c:v>14755.235173999999</c:v>
                </c:pt>
                <c:pt idx="5">
                  <c:v>12926.6983399</c:v>
                </c:pt>
                <c:pt idx="6">
                  <c:v>11324.942333716666</c:v>
                </c:pt>
                <c:pt idx="7">
                  <c:v>9931.7904981166666</c:v>
                </c:pt>
                <c:pt idx="8">
                  <c:v>8722.5253845166644</c:v>
                </c:pt>
                <c:pt idx="9">
                  <c:v>7725.9904356000006</c:v>
                </c:pt>
                <c:pt idx="10">
                  <c:v>6941.8491114499993</c:v>
                </c:pt>
                <c:pt idx="11">
                  <c:v>6389.4912684166666</c:v>
                </c:pt>
                <c:pt idx="12">
                  <c:v>6032.140425366666</c:v>
                </c:pt>
                <c:pt idx="13">
                  <c:v>5761.4887483666671</c:v>
                </c:pt>
                <c:pt idx="14">
                  <c:v>5638.2262966499993</c:v>
                </c:pt>
                <c:pt idx="15">
                  <c:v>5530.8282538166668</c:v>
                </c:pt>
              </c:numCache>
            </c:numRef>
          </c:yVal>
          <c:smooth val="0"/>
          <c:extLst>
            <c:ext xmlns:c16="http://schemas.microsoft.com/office/drawing/2014/chart" uri="{C3380CC4-5D6E-409C-BE32-E72D297353CC}">
              <c16:uniqueId val="{00000002-09FD-4887-83D3-119720674314}"/>
            </c:ext>
          </c:extLst>
        </c:ser>
        <c:ser>
          <c:idx val="3"/>
          <c:order val="3"/>
          <c:tx>
            <c:v>RS ORAFTI G''</c:v>
          </c:tx>
          <c:spPr>
            <a:ln w="25400" cap="rnd">
              <a:noFill/>
              <a:round/>
            </a:ln>
            <a:effectLst/>
          </c:spPr>
          <c:marker>
            <c:symbol val="square"/>
            <c:size val="5"/>
            <c:spPr>
              <a:noFill/>
              <a:ln w="9525">
                <a:solidFill>
                  <a:schemeClr val="tx1"/>
                </a:solidFill>
              </a:ln>
              <a:effectLst/>
            </c:spPr>
          </c:marker>
          <c:xVal>
            <c:numRef>
              <c:f>'Figure 6_7_Frequency sweeps'!$A$5:$A$20</c:f>
              <c:numCache>
                <c:formatCode>General</c:formatCode>
                <c:ptCount val="16"/>
                <c:pt idx="0">
                  <c:v>100</c:v>
                </c:pt>
                <c:pt idx="1">
                  <c:v>63.1</c:v>
                </c:pt>
                <c:pt idx="2">
                  <c:v>39.799999999999997</c:v>
                </c:pt>
                <c:pt idx="3">
                  <c:v>25.1</c:v>
                </c:pt>
                <c:pt idx="4">
                  <c:v>15.8</c:v>
                </c:pt>
                <c:pt idx="5">
                  <c:v>10</c:v>
                </c:pt>
                <c:pt idx="6">
                  <c:v>6.31</c:v>
                </c:pt>
                <c:pt idx="7">
                  <c:v>3.98</c:v>
                </c:pt>
                <c:pt idx="8">
                  <c:v>2.5099999999999998</c:v>
                </c:pt>
                <c:pt idx="9">
                  <c:v>1.58</c:v>
                </c:pt>
                <c:pt idx="10">
                  <c:v>1</c:v>
                </c:pt>
                <c:pt idx="11">
                  <c:v>0.63100000000000001</c:v>
                </c:pt>
                <c:pt idx="12">
                  <c:v>0.39800000000000002</c:v>
                </c:pt>
                <c:pt idx="13">
                  <c:v>0.251</c:v>
                </c:pt>
                <c:pt idx="14">
                  <c:v>0.158</c:v>
                </c:pt>
                <c:pt idx="15">
                  <c:v>0.1</c:v>
                </c:pt>
              </c:numCache>
            </c:numRef>
          </c:xVal>
          <c:yVal>
            <c:numRef>
              <c:f>'Figure 6_7_Frequency sweeps'!$F$5:$F$20</c:f>
              <c:numCache>
                <c:formatCode>General</c:formatCode>
                <c:ptCount val="16"/>
                <c:pt idx="0">
                  <c:v>16981.991441999999</c:v>
                </c:pt>
                <c:pt idx="1">
                  <c:v>13994.848187833333</c:v>
                </c:pt>
                <c:pt idx="2">
                  <c:v>11726.730475116667</c:v>
                </c:pt>
                <c:pt idx="3">
                  <c:v>9961.2983848833337</c:v>
                </c:pt>
                <c:pt idx="4">
                  <c:v>8571.2436105833331</c:v>
                </c:pt>
                <c:pt idx="5">
                  <c:v>7441.3503479999999</c:v>
                </c:pt>
                <c:pt idx="6">
                  <c:v>6530.5848425833328</c:v>
                </c:pt>
                <c:pt idx="7">
                  <c:v>5781.8466424666667</c:v>
                </c:pt>
                <c:pt idx="8">
                  <c:v>5161.9755843499997</c:v>
                </c:pt>
                <c:pt idx="9">
                  <c:v>4647.0016846999997</c:v>
                </c:pt>
                <c:pt idx="10">
                  <c:v>4235.8183965666667</c:v>
                </c:pt>
                <c:pt idx="11">
                  <c:v>3946.7018037500002</c:v>
                </c:pt>
                <c:pt idx="12">
                  <c:v>3760.5961066833333</c:v>
                </c:pt>
                <c:pt idx="13">
                  <c:v>3674.0886447166667</c:v>
                </c:pt>
                <c:pt idx="14">
                  <c:v>3637.7893966166666</c:v>
                </c:pt>
                <c:pt idx="15">
                  <c:v>3637.1682619333333</c:v>
                </c:pt>
              </c:numCache>
            </c:numRef>
          </c:yVal>
          <c:smooth val="0"/>
          <c:extLst>
            <c:ext xmlns:c16="http://schemas.microsoft.com/office/drawing/2014/chart" uri="{C3380CC4-5D6E-409C-BE32-E72D297353CC}">
              <c16:uniqueId val="{00000003-09FD-4887-83D3-119720674314}"/>
            </c:ext>
          </c:extLst>
        </c:ser>
        <c:dLbls>
          <c:showLegendKey val="0"/>
          <c:showVal val="0"/>
          <c:showCatName val="0"/>
          <c:showSerName val="0"/>
          <c:showPercent val="0"/>
          <c:showBubbleSize val="0"/>
        </c:dLbls>
        <c:axId val="314328408"/>
        <c:axId val="314328736"/>
      </c:scatterChart>
      <c:valAx>
        <c:axId val="314328408"/>
        <c:scaling>
          <c:logBase val="10"/>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050">
                    <a:solidFill>
                      <a:sysClr val="windowText" lastClr="000000"/>
                    </a:solidFill>
                  </a:rPr>
                  <a:t>Frequency (rad/s</a:t>
                </a:r>
                <a:r>
                  <a:rPr lang="en-GB"/>
                  <a: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14328736"/>
        <c:crossesAt val="0.1"/>
        <c:crossBetween val="midCat"/>
      </c:valAx>
      <c:valAx>
        <c:axId val="314328736"/>
        <c:scaling>
          <c:logBase val="10"/>
          <c:orientation val="minMax"/>
          <c:min val="100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100">
                    <a:solidFill>
                      <a:sysClr val="windowText" lastClr="000000"/>
                    </a:solidFill>
                  </a:rPr>
                  <a:t>G', G'' (Pa)</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14328408"/>
        <c:crossesAt val="0.1"/>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247594050743664E-2"/>
          <c:y val="5.0925925925925923E-2"/>
          <c:w val="0.82876859142607173"/>
          <c:h val="0.84630431612715074"/>
        </c:manualLayout>
      </c:layout>
      <c:scatterChart>
        <c:scatterStyle val="smoothMarker"/>
        <c:varyColors val="0"/>
        <c:ser>
          <c:idx val="1"/>
          <c:order val="1"/>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'Table 5_TST RSOrafti'!$A$5:$A$140</c:f>
              <c:numCache>
                <c:formatCode>General</c:formatCode>
                <c:ptCount val="136"/>
                <c:pt idx="0">
                  <c:v>12</c:v>
                </c:pt>
                <c:pt idx="1">
                  <c:v>24</c:v>
                </c:pt>
                <c:pt idx="2">
                  <c:v>36</c:v>
                </c:pt>
                <c:pt idx="3">
                  <c:v>48</c:v>
                </c:pt>
                <c:pt idx="4">
                  <c:v>60</c:v>
                </c:pt>
                <c:pt idx="5">
                  <c:v>72</c:v>
                </c:pt>
                <c:pt idx="6">
                  <c:v>84</c:v>
                </c:pt>
                <c:pt idx="7">
                  <c:v>96</c:v>
                </c:pt>
                <c:pt idx="8">
                  <c:v>108</c:v>
                </c:pt>
                <c:pt idx="9">
                  <c:v>120</c:v>
                </c:pt>
                <c:pt idx="10">
                  <c:v>132</c:v>
                </c:pt>
                <c:pt idx="11">
                  <c:v>144</c:v>
                </c:pt>
                <c:pt idx="12">
                  <c:v>156</c:v>
                </c:pt>
                <c:pt idx="13">
                  <c:v>168</c:v>
                </c:pt>
                <c:pt idx="14">
                  <c:v>180</c:v>
                </c:pt>
                <c:pt idx="15">
                  <c:v>192</c:v>
                </c:pt>
                <c:pt idx="16">
                  <c:v>204</c:v>
                </c:pt>
                <c:pt idx="17">
                  <c:v>216</c:v>
                </c:pt>
                <c:pt idx="18">
                  <c:v>228</c:v>
                </c:pt>
                <c:pt idx="19">
                  <c:v>240</c:v>
                </c:pt>
                <c:pt idx="20">
                  <c:v>252</c:v>
                </c:pt>
                <c:pt idx="21">
                  <c:v>264</c:v>
                </c:pt>
                <c:pt idx="22">
                  <c:v>276</c:v>
                </c:pt>
                <c:pt idx="23">
                  <c:v>288</c:v>
                </c:pt>
                <c:pt idx="24">
                  <c:v>300</c:v>
                </c:pt>
                <c:pt idx="25">
                  <c:v>312</c:v>
                </c:pt>
                <c:pt idx="26">
                  <c:v>324</c:v>
                </c:pt>
                <c:pt idx="27">
                  <c:v>336</c:v>
                </c:pt>
                <c:pt idx="28">
                  <c:v>348</c:v>
                </c:pt>
                <c:pt idx="29">
                  <c:v>360</c:v>
                </c:pt>
                <c:pt idx="30">
                  <c:v>372</c:v>
                </c:pt>
                <c:pt idx="31">
                  <c:v>384</c:v>
                </c:pt>
                <c:pt idx="32">
                  <c:v>396</c:v>
                </c:pt>
                <c:pt idx="33">
                  <c:v>408</c:v>
                </c:pt>
                <c:pt idx="34">
                  <c:v>420</c:v>
                </c:pt>
                <c:pt idx="35">
                  <c:v>432</c:v>
                </c:pt>
                <c:pt idx="36">
                  <c:v>444</c:v>
                </c:pt>
                <c:pt idx="37">
                  <c:v>456</c:v>
                </c:pt>
                <c:pt idx="38">
                  <c:v>468</c:v>
                </c:pt>
                <c:pt idx="39">
                  <c:v>480</c:v>
                </c:pt>
                <c:pt idx="40">
                  <c:v>492</c:v>
                </c:pt>
                <c:pt idx="41">
                  <c:v>504</c:v>
                </c:pt>
                <c:pt idx="42">
                  <c:v>516</c:v>
                </c:pt>
                <c:pt idx="43">
                  <c:v>528</c:v>
                </c:pt>
                <c:pt idx="44">
                  <c:v>540</c:v>
                </c:pt>
                <c:pt idx="45">
                  <c:v>552</c:v>
                </c:pt>
                <c:pt idx="46">
                  <c:v>564</c:v>
                </c:pt>
                <c:pt idx="47">
                  <c:v>576</c:v>
                </c:pt>
                <c:pt idx="48">
                  <c:v>588</c:v>
                </c:pt>
                <c:pt idx="49">
                  <c:v>600</c:v>
                </c:pt>
                <c:pt idx="50">
                  <c:v>612</c:v>
                </c:pt>
                <c:pt idx="51">
                  <c:v>624</c:v>
                </c:pt>
                <c:pt idx="52">
                  <c:v>636</c:v>
                </c:pt>
                <c:pt idx="53">
                  <c:v>648</c:v>
                </c:pt>
                <c:pt idx="54">
                  <c:v>660</c:v>
                </c:pt>
                <c:pt idx="55">
                  <c:v>672</c:v>
                </c:pt>
                <c:pt idx="56">
                  <c:v>684</c:v>
                </c:pt>
                <c:pt idx="57">
                  <c:v>696</c:v>
                </c:pt>
                <c:pt idx="58">
                  <c:v>708</c:v>
                </c:pt>
                <c:pt idx="59">
                  <c:v>720</c:v>
                </c:pt>
                <c:pt idx="60">
                  <c:v>732</c:v>
                </c:pt>
                <c:pt idx="61">
                  <c:v>744</c:v>
                </c:pt>
                <c:pt idx="62">
                  <c:v>756</c:v>
                </c:pt>
                <c:pt idx="63">
                  <c:v>768</c:v>
                </c:pt>
                <c:pt idx="64">
                  <c:v>780</c:v>
                </c:pt>
                <c:pt idx="65">
                  <c:v>792</c:v>
                </c:pt>
                <c:pt idx="66">
                  <c:v>804</c:v>
                </c:pt>
                <c:pt idx="67">
                  <c:v>816</c:v>
                </c:pt>
                <c:pt idx="68">
                  <c:v>828</c:v>
                </c:pt>
                <c:pt idx="69">
                  <c:v>840</c:v>
                </c:pt>
                <c:pt idx="70">
                  <c:v>852</c:v>
                </c:pt>
                <c:pt idx="71">
                  <c:v>864</c:v>
                </c:pt>
                <c:pt idx="72">
                  <c:v>876</c:v>
                </c:pt>
                <c:pt idx="73">
                  <c:v>888</c:v>
                </c:pt>
                <c:pt idx="74">
                  <c:v>900</c:v>
                </c:pt>
                <c:pt idx="75">
                  <c:v>912</c:v>
                </c:pt>
                <c:pt idx="76">
                  <c:v>924</c:v>
                </c:pt>
                <c:pt idx="77">
                  <c:v>936</c:v>
                </c:pt>
                <c:pt idx="78">
                  <c:v>948</c:v>
                </c:pt>
                <c:pt idx="79">
                  <c:v>960</c:v>
                </c:pt>
                <c:pt idx="80">
                  <c:v>972</c:v>
                </c:pt>
                <c:pt idx="81">
                  <c:v>984</c:v>
                </c:pt>
                <c:pt idx="82">
                  <c:v>996</c:v>
                </c:pt>
                <c:pt idx="83">
                  <c:v>1008</c:v>
                </c:pt>
                <c:pt idx="84">
                  <c:v>1020</c:v>
                </c:pt>
                <c:pt idx="85">
                  <c:v>1032</c:v>
                </c:pt>
                <c:pt idx="86">
                  <c:v>1044</c:v>
                </c:pt>
                <c:pt idx="87">
                  <c:v>1056</c:v>
                </c:pt>
                <c:pt idx="88">
                  <c:v>1068</c:v>
                </c:pt>
                <c:pt idx="89">
                  <c:v>1080</c:v>
                </c:pt>
                <c:pt idx="90">
                  <c:v>1092</c:v>
                </c:pt>
                <c:pt idx="91">
                  <c:v>1104</c:v>
                </c:pt>
                <c:pt idx="92">
                  <c:v>1116</c:v>
                </c:pt>
                <c:pt idx="93">
                  <c:v>1128</c:v>
                </c:pt>
                <c:pt idx="94">
                  <c:v>1140</c:v>
                </c:pt>
                <c:pt idx="95">
                  <c:v>1152</c:v>
                </c:pt>
                <c:pt idx="96">
                  <c:v>1164</c:v>
                </c:pt>
                <c:pt idx="97">
                  <c:v>1176</c:v>
                </c:pt>
                <c:pt idx="98">
                  <c:v>1188</c:v>
                </c:pt>
                <c:pt idx="99">
                  <c:v>1200</c:v>
                </c:pt>
                <c:pt idx="100">
                  <c:v>1212</c:v>
                </c:pt>
                <c:pt idx="101">
                  <c:v>1224</c:v>
                </c:pt>
                <c:pt idx="102">
                  <c:v>1236</c:v>
                </c:pt>
                <c:pt idx="103">
                  <c:v>1248</c:v>
                </c:pt>
                <c:pt idx="104">
                  <c:v>1260</c:v>
                </c:pt>
                <c:pt idx="105">
                  <c:v>1272</c:v>
                </c:pt>
                <c:pt idx="106">
                  <c:v>1284</c:v>
                </c:pt>
                <c:pt idx="107">
                  <c:v>1296</c:v>
                </c:pt>
                <c:pt idx="108">
                  <c:v>1308</c:v>
                </c:pt>
                <c:pt idx="109">
                  <c:v>1320</c:v>
                </c:pt>
                <c:pt idx="110">
                  <c:v>1332</c:v>
                </c:pt>
                <c:pt idx="111">
                  <c:v>1344</c:v>
                </c:pt>
                <c:pt idx="112">
                  <c:v>1356</c:v>
                </c:pt>
                <c:pt idx="113">
                  <c:v>1368</c:v>
                </c:pt>
                <c:pt idx="114">
                  <c:v>1380</c:v>
                </c:pt>
                <c:pt idx="115">
                  <c:v>1392</c:v>
                </c:pt>
                <c:pt idx="116">
                  <c:v>1404</c:v>
                </c:pt>
                <c:pt idx="117">
                  <c:v>1416</c:v>
                </c:pt>
                <c:pt idx="118">
                  <c:v>1428</c:v>
                </c:pt>
                <c:pt idx="119">
                  <c:v>1440</c:v>
                </c:pt>
                <c:pt idx="120">
                  <c:v>1452</c:v>
                </c:pt>
                <c:pt idx="121">
                  <c:v>1464</c:v>
                </c:pt>
                <c:pt idx="122">
                  <c:v>1476</c:v>
                </c:pt>
                <c:pt idx="123">
                  <c:v>1488</c:v>
                </c:pt>
                <c:pt idx="124">
                  <c:v>1500</c:v>
                </c:pt>
                <c:pt idx="125">
                  <c:v>1512</c:v>
                </c:pt>
                <c:pt idx="126">
                  <c:v>1524</c:v>
                </c:pt>
                <c:pt idx="127">
                  <c:v>1536</c:v>
                </c:pt>
                <c:pt idx="128">
                  <c:v>1548</c:v>
                </c:pt>
                <c:pt idx="129">
                  <c:v>1560</c:v>
                </c:pt>
                <c:pt idx="130">
                  <c:v>1572</c:v>
                </c:pt>
                <c:pt idx="131">
                  <c:v>1584</c:v>
                </c:pt>
                <c:pt idx="132">
                  <c:v>1596</c:v>
                </c:pt>
                <c:pt idx="133">
                  <c:v>1608</c:v>
                </c:pt>
                <c:pt idx="134">
                  <c:v>1620</c:v>
                </c:pt>
                <c:pt idx="135">
                  <c:v>1632</c:v>
                </c:pt>
              </c:numCache>
            </c:numRef>
          </c:xVal>
          <c:yVal>
            <c:numRef>
              <c:f>'Table 5_TST RSOrafti'!$L$5:$L$140</c:f>
              <c:numCache>
                <c:formatCode>General</c:formatCode>
                <c:ptCount val="136"/>
                <c:pt idx="0">
                  <c:v>35.01</c:v>
                </c:pt>
                <c:pt idx="1">
                  <c:v>35.83</c:v>
                </c:pt>
                <c:pt idx="2">
                  <c:v>36.74</c:v>
                </c:pt>
                <c:pt idx="3">
                  <c:v>37.69</c:v>
                </c:pt>
                <c:pt idx="4">
                  <c:v>38.64</c:v>
                </c:pt>
                <c:pt idx="5">
                  <c:v>39.6</c:v>
                </c:pt>
                <c:pt idx="6">
                  <c:v>40.549999999999997</c:v>
                </c:pt>
                <c:pt idx="7">
                  <c:v>41.51</c:v>
                </c:pt>
                <c:pt idx="8">
                  <c:v>42.46</c:v>
                </c:pt>
                <c:pt idx="9">
                  <c:v>43.4</c:v>
                </c:pt>
                <c:pt idx="10">
                  <c:v>44.34</c:v>
                </c:pt>
                <c:pt idx="11">
                  <c:v>45.29</c:v>
                </c:pt>
                <c:pt idx="12">
                  <c:v>46.22</c:v>
                </c:pt>
                <c:pt idx="13">
                  <c:v>47.16</c:v>
                </c:pt>
                <c:pt idx="14">
                  <c:v>48.09</c:v>
                </c:pt>
                <c:pt idx="15">
                  <c:v>49.02</c:v>
                </c:pt>
                <c:pt idx="16">
                  <c:v>49.95</c:v>
                </c:pt>
                <c:pt idx="17">
                  <c:v>50.88</c:v>
                </c:pt>
                <c:pt idx="18">
                  <c:v>51.81</c:v>
                </c:pt>
                <c:pt idx="19">
                  <c:v>52.74</c:v>
                </c:pt>
                <c:pt idx="20">
                  <c:v>53.67</c:v>
                </c:pt>
                <c:pt idx="21">
                  <c:v>54.59</c:v>
                </c:pt>
                <c:pt idx="22">
                  <c:v>55.52</c:v>
                </c:pt>
                <c:pt idx="23">
                  <c:v>56.45</c:v>
                </c:pt>
                <c:pt idx="24">
                  <c:v>57.37</c:v>
                </c:pt>
                <c:pt idx="25">
                  <c:v>58.3</c:v>
                </c:pt>
                <c:pt idx="26">
                  <c:v>59.23</c:v>
                </c:pt>
                <c:pt idx="27">
                  <c:v>60.15</c:v>
                </c:pt>
                <c:pt idx="28">
                  <c:v>61.07</c:v>
                </c:pt>
                <c:pt idx="29">
                  <c:v>62</c:v>
                </c:pt>
                <c:pt idx="30">
                  <c:v>62.92</c:v>
                </c:pt>
                <c:pt idx="31">
                  <c:v>63.85</c:v>
                </c:pt>
                <c:pt idx="32">
                  <c:v>64.77</c:v>
                </c:pt>
                <c:pt idx="33">
                  <c:v>65.69</c:v>
                </c:pt>
                <c:pt idx="34">
                  <c:v>66.62</c:v>
                </c:pt>
                <c:pt idx="35">
                  <c:v>67.55</c:v>
                </c:pt>
                <c:pt idx="36">
                  <c:v>68.47</c:v>
                </c:pt>
                <c:pt idx="37">
                  <c:v>69.39</c:v>
                </c:pt>
                <c:pt idx="38">
                  <c:v>70.36</c:v>
                </c:pt>
                <c:pt idx="39">
                  <c:v>71.28</c:v>
                </c:pt>
                <c:pt idx="40">
                  <c:v>72.209999999999994</c:v>
                </c:pt>
                <c:pt idx="41">
                  <c:v>73.13</c:v>
                </c:pt>
                <c:pt idx="42">
                  <c:v>74.06</c:v>
                </c:pt>
                <c:pt idx="43">
                  <c:v>74.98</c:v>
                </c:pt>
                <c:pt idx="44">
                  <c:v>75.91</c:v>
                </c:pt>
                <c:pt idx="45">
                  <c:v>76.83</c:v>
                </c:pt>
                <c:pt idx="46">
                  <c:v>77.75</c:v>
                </c:pt>
                <c:pt idx="47">
                  <c:v>78.680000000000007</c:v>
                </c:pt>
                <c:pt idx="48">
                  <c:v>79.599999999999994</c:v>
                </c:pt>
                <c:pt idx="49">
                  <c:v>80.53</c:v>
                </c:pt>
                <c:pt idx="50">
                  <c:v>81.45</c:v>
                </c:pt>
                <c:pt idx="51">
                  <c:v>82.37</c:v>
                </c:pt>
                <c:pt idx="52">
                  <c:v>83.3</c:v>
                </c:pt>
                <c:pt idx="53">
                  <c:v>84.22</c:v>
                </c:pt>
                <c:pt idx="54">
                  <c:v>85.15</c:v>
                </c:pt>
                <c:pt idx="55">
                  <c:v>86.07</c:v>
                </c:pt>
                <c:pt idx="56">
                  <c:v>86.99</c:v>
                </c:pt>
                <c:pt idx="57">
                  <c:v>87.91</c:v>
                </c:pt>
                <c:pt idx="58">
                  <c:v>88.84</c:v>
                </c:pt>
                <c:pt idx="59">
                  <c:v>89.76</c:v>
                </c:pt>
                <c:pt idx="60">
                  <c:v>90.68</c:v>
                </c:pt>
                <c:pt idx="61">
                  <c:v>91.61</c:v>
                </c:pt>
                <c:pt idx="62">
                  <c:v>92.53</c:v>
                </c:pt>
                <c:pt idx="63">
                  <c:v>93.46</c:v>
                </c:pt>
                <c:pt idx="64">
                  <c:v>94.38</c:v>
                </c:pt>
                <c:pt idx="65">
                  <c:v>95.3</c:v>
                </c:pt>
                <c:pt idx="66">
                  <c:v>96.23</c:v>
                </c:pt>
                <c:pt idx="67">
                  <c:v>97.15</c:v>
                </c:pt>
                <c:pt idx="68">
                  <c:v>98.07</c:v>
                </c:pt>
                <c:pt idx="69">
                  <c:v>99</c:v>
                </c:pt>
                <c:pt idx="70">
                  <c:v>99.92</c:v>
                </c:pt>
                <c:pt idx="71">
                  <c:v>100.84</c:v>
                </c:pt>
                <c:pt idx="72">
                  <c:v>101.77</c:v>
                </c:pt>
                <c:pt idx="73">
                  <c:v>102.69</c:v>
                </c:pt>
                <c:pt idx="74">
                  <c:v>103.62</c:v>
                </c:pt>
                <c:pt idx="75">
                  <c:v>104.54</c:v>
                </c:pt>
                <c:pt idx="76">
                  <c:v>105.51</c:v>
                </c:pt>
                <c:pt idx="77">
                  <c:v>106.43</c:v>
                </c:pt>
                <c:pt idx="78">
                  <c:v>107.36</c:v>
                </c:pt>
                <c:pt idx="79">
                  <c:v>108.28</c:v>
                </c:pt>
                <c:pt idx="80">
                  <c:v>109.21</c:v>
                </c:pt>
                <c:pt idx="81">
                  <c:v>110.13</c:v>
                </c:pt>
                <c:pt idx="82">
                  <c:v>111.05</c:v>
                </c:pt>
                <c:pt idx="83">
                  <c:v>111.98</c:v>
                </c:pt>
                <c:pt idx="84">
                  <c:v>112.9</c:v>
                </c:pt>
                <c:pt idx="85">
                  <c:v>113.82</c:v>
                </c:pt>
                <c:pt idx="86">
                  <c:v>114.74</c:v>
                </c:pt>
                <c:pt idx="87">
                  <c:v>115.67</c:v>
                </c:pt>
                <c:pt idx="88">
                  <c:v>116.59</c:v>
                </c:pt>
                <c:pt idx="89">
                  <c:v>117.51</c:v>
                </c:pt>
                <c:pt idx="90">
                  <c:v>118.44</c:v>
                </c:pt>
                <c:pt idx="91">
                  <c:v>119.36</c:v>
                </c:pt>
                <c:pt idx="92">
                  <c:v>120.28</c:v>
                </c:pt>
                <c:pt idx="93">
                  <c:v>121.21</c:v>
                </c:pt>
                <c:pt idx="94">
                  <c:v>122.13</c:v>
                </c:pt>
                <c:pt idx="95">
                  <c:v>123.06</c:v>
                </c:pt>
                <c:pt idx="96">
                  <c:v>123.98</c:v>
                </c:pt>
                <c:pt idx="97">
                  <c:v>124.9</c:v>
                </c:pt>
                <c:pt idx="98">
                  <c:v>125.83</c:v>
                </c:pt>
                <c:pt idx="99">
                  <c:v>126.75</c:v>
                </c:pt>
                <c:pt idx="100">
                  <c:v>127.68</c:v>
                </c:pt>
                <c:pt idx="101">
                  <c:v>128.6</c:v>
                </c:pt>
                <c:pt idx="102">
                  <c:v>129.53</c:v>
                </c:pt>
                <c:pt idx="103">
                  <c:v>130.44999999999999</c:v>
                </c:pt>
                <c:pt idx="104">
                  <c:v>131.37</c:v>
                </c:pt>
                <c:pt idx="105">
                  <c:v>132.30000000000001</c:v>
                </c:pt>
                <c:pt idx="106">
                  <c:v>133.22</c:v>
                </c:pt>
                <c:pt idx="107">
                  <c:v>134.15</c:v>
                </c:pt>
                <c:pt idx="108">
                  <c:v>135.07</c:v>
                </c:pt>
                <c:pt idx="109">
                  <c:v>136</c:v>
                </c:pt>
                <c:pt idx="110">
                  <c:v>136.91999999999999</c:v>
                </c:pt>
                <c:pt idx="111">
                  <c:v>137.85</c:v>
                </c:pt>
                <c:pt idx="112">
                  <c:v>138.78</c:v>
                </c:pt>
                <c:pt idx="113">
                  <c:v>139.69999999999999</c:v>
                </c:pt>
                <c:pt idx="114">
                  <c:v>140.63999999999999</c:v>
                </c:pt>
                <c:pt idx="115">
                  <c:v>141.57</c:v>
                </c:pt>
                <c:pt idx="116">
                  <c:v>142.49</c:v>
                </c:pt>
                <c:pt idx="117">
                  <c:v>143.41999999999999</c:v>
                </c:pt>
                <c:pt idx="118">
                  <c:v>144.34</c:v>
                </c:pt>
                <c:pt idx="119">
                  <c:v>145.27000000000001</c:v>
                </c:pt>
                <c:pt idx="120">
                  <c:v>146.19</c:v>
                </c:pt>
                <c:pt idx="121">
                  <c:v>147.11000000000001</c:v>
                </c:pt>
                <c:pt idx="122">
                  <c:v>148.03</c:v>
                </c:pt>
                <c:pt idx="123">
                  <c:v>148.96</c:v>
                </c:pt>
                <c:pt idx="124">
                  <c:v>149.88</c:v>
                </c:pt>
                <c:pt idx="125">
                  <c:v>150.81</c:v>
                </c:pt>
                <c:pt idx="126">
                  <c:v>151.74</c:v>
                </c:pt>
                <c:pt idx="127">
                  <c:v>152.66</c:v>
                </c:pt>
                <c:pt idx="128">
                  <c:v>153.58000000000001</c:v>
                </c:pt>
                <c:pt idx="129">
                  <c:v>154.51</c:v>
                </c:pt>
                <c:pt idx="130">
                  <c:v>155.43</c:v>
                </c:pt>
                <c:pt idx="131">
                  <c:v>156.36000000000001</c:v>
                </c:pt>
                <c:pt idx="132">
                  <c:v>157.28</c:v>
                </c:pt>
                <c:pt idx="133">
                  <c:v>158.21</c:v>
                </c:pt>
                <c:pt idx="134">
                  <c:v>159.13</c:v>
                </c:pt>
                <c:pt idx="135">
                  <c:v>160.06</c:v>
                </c:pt>
              </c:numCache>
            </c:numRef>
          </c:yVal>
          <c:smooth val="1"/>
          <c:extLst>
            <c:ext xmlns:c16="http://schemas.microsoft.com/office/drawing/2014/chart" uri="{C3380CC4-5D6E-409C-BE32-E72D297353CC}">
              <c16:uniqueId val="{00000000-F8B2-478C-8838-14B4791B4DEA}"/>
            </c:ext>
          </c:extLst>
        </c:ser>
        <c:dLbls>
          <c:showLegendKey val="0"/>
          <c:showVal val="0"/>
          <c:showCatName val="0"/>
          <c:showSerName val="0"/>
          <c:showPercent val="0"/>
          <c:showBubbleSize val="0"/>
        </c:dLbls>
        <c:axId val="591148384"/>
        <c:axId val="591163472"/>
      </c:scatterChart>
      <c:scatterChart>
        <c:scatterStyle val="smooth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'Table 5_TST RSOrafti'!$A$6:$A$139</c:f>
              <c:numCache>
                <c:formatCode>General</c:formatCode>
                <c:ptCount val="134"/>
                <c:pt idx="0">
                  <c:v>24</c:v>
                </c:pt>
                <c:pt idx="1">
                  <c:v>36</c:v>
                </c:pt>
                <c:pt idx="2">
                  <c:v>48</c:v>
                </c:pt>
                <c:pt idx="3">
                  <c:v>60</c:v>
                </c:pt>
                <c:pt idx="4">
                  <c:v>72</c:v>
                </c:pt>
                <c:pt idx="5">
                  <c:v>84</c:v>
                </c:pt>
                <c:pt idx="6">
                  <c:v>96</c:v>
                </c:pt>
                <c:pt idx="7">
                  <c:v>108</c:v>
                </c:pt>
                <c:pt idx="8">
                  <c:v>120</c:v>
                </c:pt>
                <c:pt idx="9">
                  <c:v>132</c:v>
                </c:pt>
                <c:pt idx="10">
                  <c:v>144</c:v>
                </c:pt>
                <c:pt idx="11">
                  <c:v>156</c:v>
                </c:pt>
                <c:pt idx="12">
                  <c:v>168</c:v>
                </c:pt>
                <c:pt idx="13">
                  <c:v>180</c:v>
                </c:pt>
                <c:pt idx="14">
                  <c:v>192</c:v>
                </c:pt>
                <c:pt idx="15">
                  <c:v>204</c:v>
                </c:pt>
                <c:pt idx="16">
                  <c:v>216</c:v>
                </c:pt>
                <c:pt idx="17">
                  <c:v>228</c:v>
                </c:pt>
                <c:pt idx="18">
                  <c:v>240</c:v>
                </c:pt>
                <c:pt idx="19">
                  <c:v>252</c:v>
                </c:pt>
                <c:pt idx="20">
                  <c:v>264</c:v>
                </c:pt>
                <c:pt idx="21">
                  <c:v>276</c:v>
                </c:pt>
                <c:pt idx="22">
                  <c:v>288</c:v>
                </c:pt>
                <c:pt idx="23">
                  <c:v>300</c:v>
                </c:pt>
                <c:pt idx="24">
                  <c:v>312</c:v>
                </c:pt>
                <c:pt idx="25">
                  <c:v>324</c:v>
                </c:pt>
                <c:pt idx="26">
                  <c:v>336</c:v>
                </c:pt>
                <c:pt idx="27">
                  <c:v>348</c:v>
                </c:pt>
                <c:pt idx="28">
                  <c:v>360</c:v>
                </c:pt>
                <c:pt idx="29">
                  <c:v>372</c:v>
                </c:pt>
                <c:pt idx="30">
                  <c:v>384</c:v>
                </c:pt>
                <c:pt idx="31">
                  <c:v>396</c:v>
                </c:pt>
                <c:pt idx="32">
                  <c:v>408</c:v>
                </c:pt>
                <c:pt idx="33">
                  <c:v>420</c:v>
                </c:pt>
                <c:pt idx="34">
                  <c:v>432</c:v>
                </c:pt>
                <c:pt idx="35">
                  <c:v>444</c:v>
                </c:pt>
                <c:pt idx="36">
                  <c:v>456</c:v>
                </c:pt>
                <c:pt idx="37">
                  <c:v>468</c:v>
                </c:pt>
                <c:pt idx="38">
                  <c:v>480</c:v>
                </c:pt>
                <c:pt idx="39">
                  <c:v>492</c:v>
                </c:pt>
                <c:pt idx="40">
                  <c:v>504</c:v>
                </c:pt>
                <c:pt idx="41">
                  <c:v>516</c:v>
                </c:pt>
                <c:pt idx="42">
                  <c:v>528</c:v>
                </c:pt>
                <c:pt idx="43">
                  <c:v>540</c:v>
                </c:pt>
                <c:pt idx="44">
                  <c:v>552</c:v>
                </c:pt>
                <c:pt idx="45">
                  <c:v>564</c:v>
                </c:pt>
                <c:pt idx="46">
                  <c:v>576</c:v>
                </c:pt>
                <c:pt idx="47">
                  <c:v>588</c:v>
                </c:pt>
                <c:pt idx="48">
                  <c:v>600</c:v>
                </c:pt>
                <c:pt idx="49">
                  <c:v>612</c:v>
                </c:pt>
                <c:pt idx="50">
                  <c:v>624</c:v>
                </c:pt>
                <c:pt idx="51">
                  <c:v>636</c:v>
                </c:pt>
                <c:pt idx="52">
                  <c:v>648</c:v>
                </c:pt>
                <c:pt idx="53">
                  <c:v>660</c:v>
                </c:pt>
                <c:pt idx="54">
                  <c:v>672</c:v>
                </c:pt>
                <c:pt idx="55">
                  <c:v>684</c:v>
                </c:pt>
                <c:pt idx="56">
                  <c:v>696</c:v>
                </c:pt>
                <c:pt idx="57">
                  <c:v>708</c:v>
                </c:pt>
                <c:pt idx="58">
                  <c:v>720</c:v>
                </c:pt>
                <c:pt idx="59">
                  <c:v>732</c:v>
                </c:pt>
                <c:pt idx="60">
                  <c:v>744</c:v>
                </c:pt>
                <c:pt idx="61">
                  <c:v>756</c:v>
                </c:pt>
                <c:pt idx="62">
                  <c:v>768</c:v>
                </c:pt>
                <c:pt idx="63">
                  <c:v>780</c:v>
                </c:pt>
                <c:pt idx="64">
                  <c:v>792</c:v>
                </c:pt>
                <c:pt idx="65">
                  <c:v>804</c:v>
                </c:pt>
                <c:pt idx="66">
                  <c:v>816</c:v>
                </c:pt>
                <c:pt idx="67">
                  <c:v>828</c:v>
                </c:pt>
                <c:pt idx="68">
                  <c:v>840</c:v>
                </c:pt>
                <c:pt idx="69">
                  <c:v>852</c:v>
                </c:pt>
                <c:pt idx="70">
                  <c:v>864</c:v>
                </c:pt>
                <c:pt idx="71">
                  <c:v>876</c:v>
                </c:pt>
                <c:pt idx="72">
                  <c:v>888</c:v>
                </c:pt>
                <c:pt idx="73">
                  <c:v>900</c:v>
                </c:pt>
                <c:pt idx="74">
                  <c:v>912</c:v>
                </c:pt>
                <c:pt idx="75">
                  <c:v>924</c:v>
                </c:pt>
                <c:pt idx="76">
                  <c:v>936</c:v>
                </c:pt>
                <c:pt idx="77">
                  <c:v>948</c:v>
                </c:pt>
                <c:pt idx="78">
                  <c:v>960</c:v>
                </c:pt>
                <c:pt idx="79">
                  <c:v>972</c:v>
                </c:pt>
                <c:pt idx="80">
                  <c:v>984</c:v>
                </c:pt>
                <c:pt idx="81">
                  <c:v>996</c:v>
                </c:pt>
                <c:pt idx="82">
                  <c:v>1008</c:v>
                </c:pt>
                <c:pt idx="83">
                  <c:v>1020</c:v>
                </c:pt>
                <c:pt idx="84">
                  <c:v>1032</c:v>
                </c:pt>
                <c:pt idx="85">
                  <c:v>1044</c:v>
                </c:pt>
                <c:pt idx="86">
                  <c:v>1056</c:v>
                </c:pt>
                <c:pt idx="87">
                  <c:v>1068</c:v>
                </c:pt>
                <c:pt idx="88">
                  <c:v>1080</c:v>
                </c:pt>
                <c:pt idx="89">
                  <c:v>1092</c:v>
                </c:pt>
                <c:pt idx="90">
                  <c:v>1104</c:v>
                </c:pt>
                <c:pt idx="91">
                  <c:v>1116</c:v>
                </c:pt>
                <c:pt idx="92">
                  <c:v>1128</c:v>
                </c:pt>
                <c:pt idx="93">
                  <c:v>1140</c:v>
                </c:pt>
                <c:pt idx="94">
                  <c:v>1152</c:v>
                </c:pt>
                <c:pt idx="95">
                  <c:v>1164</c:v>
                </c:pt>
                <c:pt idx="96">
                  <c:v>1176</c:v>
                </c:pt>
                <c:pt idx="97">
                  <c:v>1188</c:v>
                </c:pt>
                <c:pt idx="98">
                  <c:v>1200</c:v>
                </c:pt>
                <c:pt idx="99">
                  <c:v>1212</c:v>
                </c:pt>
                <c:pt idx="100">
                  <c:v>1224</c:v>
                </c:pt>
                <c:pt idx="101">
                  <c:v>1236</c:v>
                </c:pt>
                <c:pt idx="102">
                  <c:v>1248</c:v>
                </c:pt>
                <c:pt idx="103">
                  <c:v>1260</c:v>
                </c:pt>
                <c:pt idx="104">
                  <c:v>1272</c:v>
                </c:pt>
                <c:pt idx="105">
                  <c:v>1284</c:v>
                </c:pt>
                <c:pt idx="106">
                  <c:v>1296</c:v>
                </c:pt>
                <c:pt idx="107">
                  <c:v>1308</c:v>
                </c:pt>
                <c:pt idx="108">
                  <c:v>1320</c:v>
                </c:pt>
                <c:pt idx="109">
                  <c:v>1332</c:v>
                </c:pt>
                <c:pt idx="110">
                  <c:v>1344</c:v>
                </c:pt>
                <c:pt idx="111">
                  <c:v>1356</c:v>
                </c:pt>
                <c:pt idx="112">
                  <c:v>1368</c:v>
                </c:pt>
                <c:pt idx="113">
                  <c:v>1380</c:v>
                </c:pt>
                <c:pt idx="114">
                  <c:v>1392</c:v>
                </c:pt>
                <c:pt idx="115">
                  <c:v>1404</c:v>
                </c:pt>
                <c:pt idx="116">
                  <c:v>1416</c:v>
                </c:pt>
                <c:pt idx="117">
                  <c:v>1428</c:v>
                </c:pt>
                <c:pt idx="118">
                  <c:v>1440</c:v>
                </c:pt>
                <c:pt idx="119">
                  <c:v>1452</c:v>
                </c:pt>
                <c:pt idx="120">
                  <c:v>1464</c:v>
                </c:pt>
                <c:pt idx="121">
                  <c:v>1476</c:v>
                </c:pt>
                <c:pt idx="122">
                  <c:v>1488</c:v>
                </c:pt>
                <c:pt idx="123">
                  <c:v>1500</c:v>
                </c:pt>
                <c:pt idx="124">
                  <c:v>1512</c:v>
                </c:pt>
                <c:pt idx="125">
                  <c:v>1524</c:v>
                </c:pt>
                <c:pt idx="126">
                  <c:v>1536</c:v>
                </c:pt>
                <c:pt idx="127">
                  <c:v>1548</c:v>
                </c:pt>
                <c:pt idx="128">
                  <c:v>1560</c:v>
                </c:pt>
                <c:pt idx="129">
                  <c:v>1572</c:v>
                </c:pt>
                <c:pt idx="130">
                  <c:v>1584</c:v>
                </c:pt>
                <c:pt idx="131">
                  <c:v>1596</c:v>
                </c:pt>
                <c:pt idx="132">
                  <c:v>1608</c:v>
                </c:pt>
                <c:pt idx="133">
                  <c:v>1620</c:v>
                </c:pt>
              </c:numCache>
            </c:numRef>
          </c:xVal>
          <c:yVal>
            <c:numRef>
              <c:f>'Table 5_TST RSOrafti'!$K$6:$K$139</c:f>
              <c:numCache>
                <c:formatCode>General</c:formatCode>
                <c:ptCount val="134"/>
                <c:pt idx="0">
                  <c:v>5.8333333333333382E-4</c:v>
                </c:pt>
                <c:pt idx="1">
                  <c:v>1.0833333333333344E-3</c:v>
                </c:pt>
                <c:pt idx="2">
                  <c:v>1.1249999999999964E-3</c:v>
                </c:pt>
                <c:pt idx="3">
                  <c:v>8.7499999999999612E-4</c:v>
                </c:pt>
                <c:pt idx="4">
                  <c:v>7.0833333333333393E-4</c:v>
                </c:pt>
                <c:pt idx="5">
                  <c:v>5.8333333333333382E-4</c:v>
                </c:pt>
                <c:pt idx="6">
                  <c:v>6.2500000000000056E-4</c:v>
                </c:pt>
                <c:pt idx="7">
                  <c:v>4.1666666666666702E-4</c:v>
                </c:pt>
                <c:pt idx="8">
                  <c:v>1.6666666666666682E-4</c:v>
                </c:pt>
                <c:pt idx="9">
                  <c:v>3.7500000000000033E-4</c:v>
                </c:pt>
                <c:pt idx="10">
                  <c:v>4.1666666666666702E-4</c:v>
                </c:pt>
                <c:pt idx="11">
                  <c:v>2.9166666666666691E-4</c:v>
                </c:pt>
                <c:pt idx="12">
                  <c:v>2.5000000000000022E-4</c:v>
                </c:pt>
                <c:pt idx="13">
                  <c:v>4.1666666666666702E-4</c:v>
                </c:pt>
                <c:pt idx="14">
                  <c:v>0</c:v>
                </c:pt>
                <c:pt idx="15">
                  <c:v>3.3333333333333365E-4</c:v>
                </c:pt>
                <c:pt idx="16">
                  <c:v>6.6666666666666729E-4</c:v>
                </c:pt>
                <c:pt idx="17">
                  <c:v>2.0833333333333351E-4</c:v>
                </c:pt>
                <c:pt idx="18">
                  <c:v>2.5000000000000022E-4</c:v>
                </c:pt>
                <c:pt idx="19">
                  <c:v>8.3333333333333412E-5</c:v>
                </c:pt>
                <c:pt idx="20">
                  <c:v>1.2500000000000011E-4</c:v>
                </c:pt>
                <c:pt idx="21">
                  <c:v>2.9166666666666691E-4</c:v>
                </c:pt>
                <c:pt idx="22">
                  <c:v>4.1666666666666702E-4</c:v>
                </c:pt>
                <c:pt idx="23">
                  <c:v>5.0000000000000044E-4</c:v>
                </c:pt>
                <c:pt idx="24">
                  <c:v>5.4166666666666718E-4</c:v>
                </c:pt>
                <c:pt idx="25">
                  <c:v>3.3333333333333365E-4</c:v>
                </c:pt>
                <c:pt idx="26">
                  <c:v>1.6666666666666682E-4</c:v>
                </c:pt>
                <c:pt idx="27">
                  <c:v>5.0000000000000044E-4</c:v>
                </c:pt>
                <c:pt idx="28">
                  <c:v>6.6666666666666263E-4</c:v>
                </c:pt>
                <c:pt idx="29">
                  <c:v>4.1666666666666241E-4</c:v>
                </c:pt>
                <c:pt idx="30">
                  <c:v>3.7500000000000033E-4</c:v>
                </c:pt>
                <c:pt idx="31">
                  <c:v>7.9166666666666741E-4</c:v>
                </c:pt>
                <c:pt idx="32">
                  <c:v>7.9166666666666741E-4</c:v>
                </c:pt>
                <c:pt idx="33">
                  <c:v>6.6666666666666729E-4</c:v>
                </c:pt>
                <c:pt idx="34">
                  <c:v>1.0416666666666675E-3</c:v>
                </c:pt>
                <c:pt idx="35">
                  <c:v>3.3333333333333365E-4</c:v>
                </c:pt>
                <c:pt idx="36">
                  <c:v>-1.6666666666666682E-4</c:v>
                </c:pt>
                <c:pt idx="37">
                  <c:v>4.1666666666666706E-5</c:v>
                </c:pt>
                <c:pt idx="38">
                  <c:v>6.2500000000000056E-4</c:v>
                </c:pt>
                <c:pt idx="39">
                  <c:v>1.3333333333333346E-3</c:v>
                </c:pt>
                <c:pt idx="40">
                  <c:v>-5.8333333333333382E-4</c:v>
                </c:pt>
                <c:pt idx="41">
                  <c:v>-6.6666666666666729E-4</c:v>
                </c:pt>
                <c:pt idx="42">
                  <c:v>2.0833333333333351E-4</c:v>
                </c:pt>
                <c:pt idx="43">
                  <c:v>-8.7500000000000078E-4</c:v>
                </c:pt>
                <c:pt idx="44">
                  <c:v>8.7500000000000078E-4</c:v>
                </c:pt>
                <c:pt idx="45">
                  <c:v>-5.0000000000000044E-4</c:v>
                </c:pt>
                <c:pt idx="46">
                  <c:v>-1.2916666666666677E-3</c:v>
                </c:pt>
                <c:pt idx="47">
                  <c:v>-5.4166666666666718E-4</c:v>
                </c:pt>
                <c:pt idx="48">
                  <c:v>-1.3333333333333346E-3</c:v>
                </c:pt>
                <c:pt idx="49">
                  <c:v>-3.3333333333333365E-4</c:v>
                </c:pt>
                <c:pt idx="50">
                  <c:v>-7.0833333333332937E-4</c:v>
                </c:pt>
                <c:pt idx="51">
                  <c:v>-1.041666666666663E-3</c:v>
                </c:pt>
                <c:pt idx="52">
                  <c:v>-1.0833333333333344E-3</c:v>
                </c:pt>
                <c:pt idx="53">
                  <c:v>-8.7500000000000078E-4</c:v>
                </c:pt>
                <c:pt idx="54">
                  <c:v>-8.3333333333333404E-4</c:v>
                </c:pt>
                <c:pt idx="55">
                  <c:v>4.1666666666666702E-4</c:v>
                </c:pt>
                <c:pt idx="56">
                  <c:v>-8.7500000000000078E-4</c:v>
                </c:pt>
                <c:pt idx="57">
                  <c:v>-2.9166666666666694E-3</c:v>
                </c:pt>
                <c:pt idx="58">
                  <c:v>-8.7500000000000078E-4</c:v>
                </c:pt>
                <c:pt idx="59">
                  <c:v>1.2500000000000011E-4</c:v>
                </c:pt>
                <c:pt idx="60">
                  <c:v>-2.5000000000000022E-4</c:v>
                </c:pt>
                <c:pt idx="61">
                  <c:v>-1.2916666666666677E-3</c:v>
                </c:pt>
                <c:pt idx="62">
                  <c:v>-1.0000000000000009E-3</c:v>
                </c:pt>
                <c:pt idx="63">
                  <c:v>-8.7499999999999612E-4</c:v>
                </c:pt>
                <c:pt idx="64">
                  <c:v>-2.3333333333333309E-3</c:v>
                </c:pt>
                <c:pt idx="65">
                  <c:v>-5.8333333333333382E-4</c:v>
                </c:pt>
                <c:pt idx="66">
                  <c:v>-9.1666666666666752E-4</c:v>
                </c:pt>
                <c:pt idx="67">
                  <c:v>-1.2083333333333345E-3</c:v>
                </c:pt>
                <c:pt idx="68">
                  <c:v>-1.8333333333333326E-3</c:v>
                </c:pt>
                <c:pt idx="69">
                  <c:v>-5.8333333333333382E-4</c:v>
                </c:pt>
                <c:pt idx="70">
                  <c:v>1.9583333333333328E-3</c:v>
                </c:pt>
                <c:pt idx="71">
                  <c:v>-2.2499999999999998E-3</c:v>
                </c:pt>
                <c:pt idx="72">
                  <c:v>-1.7083333333333325E-3</c:v>
                </c:pt>
                <c:pt idx="73">
                  <c:v>9.1666666666666752E-4</c:v>
                </c:pt>
                <c:pt idx="74">
                  <c:v>-8.3333333333333404E-4</c:v>
                </c:pt>
                <c:pt idx="75">
                  <c:v>-2.2916666666666662E-3</c:v>
                </c:pt>
                <c:pt idx="76">
                  <c:v>-1.6249999999999991E-3</c:v>
                </c:pt>
                <c:pt idx="77">
                  <c:v>3.3333333333333132E-4</c:v>
                </c:pt>
                <c:pt idx="78">
                  <c:v>1.2083333333333321E-3</c:v>
                </c:pt>
                <c:pt idx="79">
                  <c:v>-7.4999999999999839E-4</c:v>
                </c:pt>
                <c:pt idx="80">
                  <c:v>-8.3333333333333412E-5</c:v>
                </c:pt>
                <c:pt idx="81">
                  <c:v>-1.6666666666666682E-4</c:v>
                </c:pt>
                <c:pt idx="82">
                  <c:v>-7.4999999999999839E-4</c:v>
                </c:pt>
                <c:pt idx="83">
                  <c:v>9.1666666666666513E-4</c:v>
                </c:pt>
                <c:pt idx="84">
                  <c:v>1.2500000000000011E-4</c:v>
                </c:pt>
                <c:pt idx="85">
                  <c:v>-3.3333333333333132E-4</c:v>
                </c:pt>
                <c:pt idx="86">
                  <c:v>4.1666666666666706E-5</c:v>
                </c:pt>
                <c:pt idx="87">
                  <c:v>7.9166666666666502E-4</c:v>
                </c:pt>
                <c:pt idx="88">
                  <c:v>9.5833333333333187E-4</c:v>
                </c:pt>
                <c:pt idx="89">
                  <c:v>0</c:v>
                </c:pt>
                <c:pt idx="90">
                  <c:v>1.6666666666666682E-4</c:v>
                </c:pt>
                <c:pt idx="91">
                  <c:v>5.0000000000000044E-4</c:v>
                </c:pt>
                <c:pt idx="92">
                  <c:v>1.2500000000000011E-4</c:v>
                </c:pt>
                <c:pt idx="93">
                  <c:v>1.6666666666666682E-4</c:v>
                </c:pt>
                <c:pt idx="94">
                  <c:v>0</c:v>
                </c:pt>
                <c:pt idx="95">
                  <c:v>2.0833333333333351E-4</c:v>
                </c:pt>
                <c:pt idx="96">
                  <c:v>4.1666666666666702E-4</c:v>
                </c:pt>
                <c:pt idx="97">
                  <c:v>4.1666666666666706E-5</c:v>
                </c:pt>
                <c:pt idx="98">
                  <c:v>-1.2500000000000011E-4</c:v>
                </c:pt>
                <c:pt idx="99">
                  <c:v>4.5833333333333376E-4</c:v>
                </c:pt>
                <c:pt idx="100">
                  <c:v>3.7500000000000033E-4</c:v>
                </c:pt>
                <c:pt idx="101">
                  <c:v>1.2500000000000011E-4</c:v>
                </c:pt>
                <c:pt idx="102">
                  <c:v>4.1666666666666702E-4</c:v>
                </c:pt>
                <c:pt idx="103">
                  <c:v>3.7500000000000033E-4</c:v>
                </c:pt>
                <c:pt idx="104">
                  <c:v>3.74999999999998E-4</c:v>
                </c:pt>
                <c:pt idx="105">
                  <c:v>4.1666666666666474E-4</c:v>
                </c:pt>
                <c:pt idx="106">
                  <c:v>5.0000000000000044E-4</c:v>
                </c:pt>
                <c:pt idx="107">
                  <c:v>2.0833333333333351E-4</c:v>
                </c:pt>
                <c:pt idx="108">
                  <c:v>3.7500000000000033E-4</c:v>
                </c:pt>
                <c:pt idx="109">
                  <c:v>4.1666666666666702E-4</c:v>
                </c:pt>
                <c:pt idx="110">
                  <c:v>2.5000000000000022E-4</c:v>
                </c:pt>
                <c:pt idx="111">
                  <c:v>2.0833333333333351E-4</c:v>
                </c:pt>
                <c:pt idx="112">
                  <c:v>-1.2500000000000011E-4</c:v>
                </c:pt>
                <c:pt idx="113">
                  <c:v>4.5833333333333376E-4</c:v>
                </c:pt>
                <c:pt idx="114">
                  <c:v>3.7500000000000033E-4</c:v>
                </c:pt>
                <c:pt idx="115">
                  <c:v>-4.1666666666666706E-5</c:v>
                </c:pt>
                <c:pt idx="116">
                  <c:v>4.1666666666666706E-5</c:v>
                </c:pt>
                <c:pt idx="117">
                  <c:v>8.3333333333333412E-5</c:v>
                </c:pt>
                <c:pt idx="118">
                  <c:v>-8.3333333333333412E-5</c:v>
                </c:pt>
                <c:pt idx="119">
                  <c:v>4.1666666666666706E-5</c:v>
                </c:pt>
                <c:pt idx="120">
                  <c:v>4.1666666666666706E-5</c:v>
                </c:pt>
                <c:pt idx="121">
                  <c:v>-8.3333333333333412E-5</c:v>
                </c:pt>
                <c:pt idx="122">
                  <c:v>-4.1666666666666706E-5</c:v>
                </c:pt>
                <c:pt idx="123">
                  <c:v>-4.1666666666666702E-4</c:v>
                </c:pt>
                <c:pt idx="124">
                  <c:v>0</c:v>
                </c:pt>
                <c:pt idx="125">
                  <c:v>2.9166666666666691E-4</c:v>
                </c:pt>
                <c:pt idx="126">
                  <c:v>-8.3333333333333412E-5</c:v>
                </c:pt>
                <c:pt idx="127">
                  <c:v>1.6666666666666682E-4</c:v>
                </c:pt>
                <c:pt idx="128">
                  <c:v>1.2500000000000011E-4</c:v>
                </c:pt>
                <c:pt idx="129">
                  <c:v>8.3333333333333412E-5</c:v>
                </c:pt>
                <c:pt idx="130">
                  <c:v>2.5000000000000022E-4</c:v>
                </c:pt>
                <c:pt idx="131">
                  <c:v>-4.1666666666666706E-5</c:v>
                </c:pt>
                <c:pt idx="132">
                  <c:v>-1.2500000000000011E-4</c:v>
                </c:pt>
                <c:pt idx="133">
                  <c:v>1.2500000000000011E-4</c:v>
                </c:pt>
              </c:numCache>
            </c:numRef>
          </c:yVal>
          <c:smooth val="1"/>
          <c:extLst>
            <c:ext xmlns:c16="http://schemas.microsoft.com/office/drawing/2014/chart" uri="{C3380CC4-5D6E-409C-BE32-E72D297353CC}">
              <c16:uniqueId val="{00000001-F8B2-478C-8838-14B4791B4DEA}"/>
            </c:ext>
          </c:extLst>
        </c:ser>
        <c:dLbls>
          <c:showLegendKey val="0"/>
          <c:showVal val="0"/>
          <c:showCatName val="0"/>
          <c:showSerName val="0"/>
          <c:showPercent val="0"/>
          <c:showBubbleSize val="0"/>
        </c:dLbls>
        <c:axId val="580737200"/>
        <c:axId val="580733592"/>
      </c:scatterChart>
      <c:valAx>
        <c:axId val="591148384"/>
        <c:scaling>
          <c:orientation val="minMax"/>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163472"/>
        <c:crosses val="autoZero"/>
        <c:crossBetween val="midCat"/>
      </c:valAx>
      <c:valAx>
        <c:axId val="591163472"/>
        <c:scaling>
          <c:orientation val="minMax"/>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148384"/>
        <c:crosses val="autoZero"/>
        <c:crossBetween val="midCat"/>
      </c:valAx>
      <c:valAx>
        <c:axId val="580733592"/>
        <c:scaling>
          <c:orientation val="minMax"/>
        </c:scaling>
        <c:delete val="0"/>
        <c:axPos val="r"/>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0737200"/>
        <c:crosses val="max"/>
        <c:crossBetween val="midCat"/>
      </c:valAx>
      <c:valAx>
        <c:axId val="580737200"/>
        <c:scaling>
          <c:orientation val="minMax"/>
        </c:scaling>
        <c:delete val="1"/>
        <c:axPos val="b"/>
        <c:numFmt formatCode="General" sourceLinked="1"/>
        <c:majorTickMark val="out"/>
        <c:minorTickMark val="none"/>
        <c:tickLblPos val="nextTo"/>
        <c:crossAx val="580733592"/>
        <c:crosses val="autoZero"/>
        <c:crossBetween val="midCat"/>
      </c:valAx>
      <c:spPr>
        <a:noFill/>
        <a:ln>
          <a:noFill/>
        </a:ln>
        <a:effectLst/>
      </c:spPr>
    </c:plotArea>
    <c:legend>
      <c:legendPos val="r"/>
      <c:layout>
        <c:manualLayout>
          <c:xMode val="edge"/>
          <c:yMode val="edge"/>
          <c:x val="0.62302755905511809"/>
          <c:y val="0.71354111986001745"/>
          <c:w val="0.213083552055993"/>
          <c:h val="0.156251093613298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640244032704185E-2"/>
          <c:y val="8.731563421828907E-2"/>
          <c:w val="0.77083057007491962"/>
          <c:h val="0.86780349801407564"/>
        </c:manualLayout>
      </c:layout>
      <c:scatterChart>
        <c:scatterStyle val="lineMarker"/>
        <c:varyColors val="0"/>
        <c:ser>
          <c:idx val="0"/>
          <c:order val="0"/>
          <c:tx>
            <c:v>Control</c:v>
          </c:tx>
          <c:spPr>
            <a:ln w="25400" cap="rnd">
              <a:noFill/>
              <a:round/>
            </a:ln>
            <a:effectLst/>
          </c:spPr>
          <c:marker>
            <c:symbol val="circle"/>
            <c:size val="5"/>
            <c:spPr>
              <a:solidFill>
                <a:schemeClr val="tx1"/>
              </a:solidFill>
              <a:ln w="9525">
                <a:solidFill>
                  <a:schemeClr val="tx1"/>
                </a:solidFill>
              </a:ln>
              <a:effectLst/>
            </c:spPr>
          </c:marker>
          <c:xVal>
            <c:numRef>
              <c:f>'Figure 6_7_Frequency sweeps'!$A$28:$A$43</c:f>
              <c:numCache>
                <c:formatCode>General</c:formatCode>
                <c:ptCount val="16"/>
                <c:pt idx="0">
                  <c:v>100</c:v>
                </c:pt>
                <c:pt idx="1">
                  <c:v>63.1</c:v>
                </c:pt>
                <c:pt idx="2">
                  <c:v>39.799999999999997</c:v>
                </c:pt>
                <c:pt idx="3">
                  <c:v>25.1</c:v>
                </c:pt>
                <c:pt idx="4">
                  <c:v>15.8</c:v>
                </c:pt>
                <c:pt idx="5">
                  <c:v>10</c:v>
                </c:pt>
                <c:pt idx="6">
                  <c:v>6.31</c:v>
                </c:pt>
                <c:pt idx="7">
                  <c:v>3.98</c:v>
                </c:pt>
                <c:pt idx="8">
                  <c:v>2.5099999999999998</c:v>
                </c:pt>
                <c:pt idx="9">
                  <c:v>1.58</c:v>
                </c:pt>
                <c:pt idx="10">
                  <c:v>1</c:v>
                </c:pt>
                <c:pt idx="11">
                  <c:v>0.63100000000000001</c:v>
                </c:pt>
                <c:pt idx="12">
                  <c:v>0.39800000000000002</c:v>
                </c:pt>
                <c:pt idx="13">
                  <c:v>0.251</c:v>
                </c:pt>
                <c:pt idx="14">
                  <c:v>0.158</c:v>
                </c:pt>
                <c:pt idx="15">
                  <c:v>0.1</c:v>
                </c:pt>
              </c:numCache>
            </c:numRef>
          </c:xVal>
          <c:yVal>
            <c:numRef>
              <c:f>'Figure 6_7_Frequency sweeps'!$B$28:$B$43</c:f>
              <c:numCache>
                <c:formatCode>General</c:formatCode>
                <c:ptCount val="16"/>
                <c:pt idx="0">
                  <c:v>0.66349999999999987</c:v>
                </c:pt>
                <c:pt idx="1">
                  <c:v>0.63350000000000006</c:v>
                </c:pt>
                <c:pt idx="2">
                  <c:v>0.61183333333333334</c:v>
                </c:pt>
                <c:pt idx="3">
                  <c:v>0.59683333333333322</c:v>
                </c:pt>
                <c:pt idx="4">
                  <c:v>0.58799999999999997</c:v>
                </c:pt>
                <c:pt idx="5">
                  <c:v>0.58466666666666667</c:v>
                </c:pt>
                <c:pt idx="6">
                  <c:v>0.58649999999999991</c:v>
                </c:pt>
                <c:pt idx="7">
                  <c:v>0.59216666666666673</c:v>
                </c:pt>
                <c:pt idx="8">
                  <c:v>0.60049999999999992</c:v>
                </c:pt>
                <c:pt idx="9">
                  <c:v>0.60849999999999993</c:v>
                </c:pt>
                <c:pt idx="10">
                  <c:v>0.6156666666666667</c:v>
                </c:pt>
                <c:pt idx="11">
                  <c:v>0.61899999999999999</c:v>
                </c:pt>
                <c:pt idx="12">
                  <c:v>0.6236666666666667</c:v>
                </c:pt>
                <c:pt idx="13">
                  <c:v>0.629</c:v>
                </c:pt>
                <c:pt idx="14">
                  <c:v>0.64216666666666666</c:v>
                </c:pt>
                <c:pt idx="15">
                  <c:v>0.64833333333333332</c:v>
                </c:pt>
              </c:numCache>
            </c:numRef>
          </c:yVal>
          <c:smooth val="0"/>
          <c:extLst>
            <c:ext xmlns:c16="http://schemas.microsoft.com/office/drawing/2014/chart" uri="{C3380CC4-5D6E-409C-BE32-E72D297353CC}">
              <c16:uniqueId val="{00000000-7193-4704-A595-86CD819D5FC4}"/>
            </c:ext>
          </c:extLst>
        </c:ser>
        <c:ser>
          <c:idx val="2"/>
          <c:order val="1"/>
          <c:tx>
            <c:v>RS Orafti</c:v>
          </c:tx>
          <c:spPr>
            <a:ln w="25400" cap="rnd">
              <a:noFill/>
              <a:round/>
            </a:ln>
            <a:effectLst/>
          </c:spPr>
          <c:marker>
            <c:symbol val="square"/>
            <c:size val="5"/>
            <c:spPr>
              <a:solidFill>
                <a:schemeClr val="tx1"/>
              </a:solidFill>
              <a:ln w="9525">
                <a:solidFill>
                  <a:schemeClr val="tx1"/>
                </a:solidFill>
              </a:ln>
              <a:effectLst/>
            </c:spPr>
          </c:marker>
          <c:xVal>
            <c:numRef>
              <c:f>'Figure 6_7_Frequency sweeps'!$A$28:$A$43</c:f>
              <c:numCache>
                <c:formatCode>General</c:formatCode>
                <c:ptCount val="16"/>
                <c:pt idx="0">
                  <c:v>100</c:v>
                </c:pt>
                <c:pt idx="1">
                  <c:v>63.1</c:v>
                </c:pt>
                <c:pt idx="2">
                  <c:v>39.799999999999997</c:v>
                </c:pt>
                <c:pt idx="3">
                  <c:v>25.1</c:v>
                </c:pt>
                <c:pt idx="4">
                  <c:v>15.8</c:v>
                </c:pt>
                <c:pt idx="5">
                  <c:v>10</c:v>
                </c:pt>
                <c:pt idx="6">
                  <c:v>6.31</c:v>
                </c:pt>
                <c:pt idx="7">
                  <c:v>3.98</c:v>
                </c:pt>
                <c:pt idx="8">
                  <c:v>2.5099999999999998</c:v>
                </c:pt>
                <c:pt idx="9">
                  <c:v>1.58</c:v>
                </c:pt>
                <c:pt idx="10">
                  <c:v>1</c:v>
                </c:pt>
                <c:pt idx="11">
                  <c:v>0.63100000000000001</c:v>
                </c:pt>
                <c:pt idx="12">
                  <c:v>0.39800000000000002</c:v>
                </c:pt>
                <c:pt idx="13">
                  <c:v>0.251</c:v>
                </c:pt>
                <c:pt idx="14">
                  <c:v>0.158</c:v>
                </c:pt>
                <c:pt idx="15">
                  <c:v>0.1</c:v>
                </c:pt>
              </c:numCache>
            </c:numRef>
          </c:xVal>
          <c:yVal>
            <c:numRef>
              <c:f>'Figure 6_7_Frequency sweeps'!$C$28:$C$43</c:f>
              <c:numCache>
                <c:formatCode>General</c:formatCode>
                <c:ptCount val="16"/>
                <c:pt idx="0">
                  <c:v>0.67305879031203852</c:v>
                </c:pt>
                <c:pt idx="1">
                  <c:v>0.63682755214950648</c:v>
                </c:pt>
                <c:pt idx="2">
                  <c:v>0.61067174907190935</c:v>
                </c:pt>
                <c:pt idx="3">
                  <c:v>0.59180533955969583</c:v>
                </c:pt>
                <c:pt idx="4">
                  <c:v>0.58087270053848972</c:v>
                </c:pt>
                <c:pt idx="5">
                  <c:v>0.5758227172694248</c:v>
                </c:pt>
                <c:pt idx="6">
                  <c:v>0.57669994382255829</c:v>
                </c:pt>
                <c:pt idx="7">
                  <c:v>0.58235293850493441</c:v>
                </c:pt>
                <c:pt idx="8">
                  <c:v>0.59198668347179229</c:v>
                </c:pt>
                <c:pt idx="9">
                  <c:v>0.60163809064111673</c:v>
                </c:pt>
                <c:pt idx="10">
                  <c:v>0.61050975713485134</c:v>
                </c:pt>
                <c:pt idx="11">
                  <c:v>0.61816548129749394</c:v>
                </c:pt>
                <c:pt idx="12">
                  <c:v>0.62405625758993366</c:v>
                </c:pt>
                <c:pt idx="13">
                  <c:v>0.63796231234984857</c:v>
                </c:pt>
                <c:pt idx="14">
                  <c:v>0.64578219921368962</c:v>
                </c:pt>
                <c:pt idx="15">
                  <c:v>0.65806434483036924</c:v>
                </c:pt>
              </c:numCache>
            </c:numRef>
          </c:yVal>
          <c:smooth val="0"/>
          <c:extLst>
            <c:ext xmlns:c16="http://schemas.microsoft.com/office/drawing/2014/chart" uri="{C3380CC4-5D6E-409C-BE32-E72D297353CC}">
              <c16:uniqueId val="{00000002-7193-4704-A595-86CD819D5FC4}"/>
            </c:ext>
          </c:extLst>
        </c:ser>
        <c:dLbls>
          <c:showLegendKey val="0"/>
          <c:showVal val="0"/>
          <c:showCatName val="0"/>
          <c:showSerName val="0"/>
          <c:showPercent val="0"/>
          <c:showBubbleSize val="0"/>
        </c:dLbls>
        <c:axId val="314328408"/>
        <c:axId val="314328736"/>
      </c:scatterChart>
      <c:valAx>
        <c:axId val="314328408"/>
        <c:scaling>
          <c:logBase val="10"/>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050">
                    <a:solidFill>
                      <a:sysClr val="windowText" lastClr="000000"/>
                    </a:solidFill>
                  </a:rPr>
                  <a:t>Frequency (rad/s</a:t>
                </a:r>
                <a:r>
                  <a:rPr lang="en-GB"/>
                  <a: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14328736"/>
        <c:crossesAt val="0"/>
        <c:crossBetween val="midCat"/>
      </c:valAx>
      <c:valAx>
        <c:axId val="314328736"/>
        <c:scaling>
          <c:orientation val="minMax"/>
          <c:max val="0.70000000000000007"/>
          <c:min val="0.55000000000000004"/>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100">
                    <a:solidFill>
                      <a:sysClr val="windowText" lastClr="000000"/>
                    </a:solidFill>
                  </a:rPr>
                  <a:t>tan </a:t>
                </a:r>
                <a:r>
                  <a:rPr lang="el-GR" sz="1100">
                    <a:solidFill>
                      <a:sysClr val="windowText" lastClr="000000"/>
                    </a:solidFill>
                  </a:rPr>
                  <a:t>δ</a:t>
                </a:r>
                <a:endParaRPr lang="en-GB" sz="1100">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14328408"/>
        <c:crossesAt val="0.1"/>
        <c:crossBetween val="midCat"/>
        <c:majorUnit val="5.000000000000001E-2"/>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247594050743664E-2"/>
          <c:y val="5.0925925925925923E-2"/>
          <c:w val="0.78635170603674531"/>
          <c:h val="0.84630431612715074"/>
        </c:manualLayout>
      </c:layout>
      <c:scatterChart>
        <c:scatterStyle val="smoothMarker"/>
        <c:varyColors val="0"/>
        <c:ser>
          <c:idx val="1"/>
          <c:order val="1"/>
          <c:tx>
            <c:v>temperature</c:v>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'Table 5. TST Control'!$A$5:$A$140</c:f>
              <c:numCache>
                <c:formatCode>General</c:formatCode>
                <c:ptCount val="136"/>
                <c:pt idx="0">
                  <c:v>12</c:v>
                </c:pt>
                <c:pt idx="1">
                  <c:v>24</c:v>
                </c:pt>
                <c:pt idx="2">
                  <c:v>36</c:v>
                </c:pt>
                <c:pt idx="3">
                  <c:v>48</c:v>
                </c:pt>
                <c:pt idx="4">
                  <c:v>60</c:v>
                </c:pt>
                <c:pt idx="5">
                  <c:v>72</c:v>
                </c:pt>
                <c:pt idx="6">
                  <c:v>84</c:v>
                </c:pt>
                <c:pt idx="7">
                  <c:v>96</c:v>
                </c:pt>
                <c:pt idx="8">
                  <c:v>108</c:v>
                </c:pt>
                <c:pt idx="9">
                  <c:v>120</c:v>
                </c:pt>
                <c:pt idx="10">
                  <c:v>132</c:v>
                </c:pt>
                <c:pt idx="11">
                  <c:v>144</c:v>
                </c:pt>
                <c:pt idx="12">
                  <c:v>156</c:v>
                </c:pt>
                <c:pt idx="13">
                  <c:v>168</c:v>
                </c:pt>
                <c:pt idx="14">
                  <c:v>180</c:v>
                </c:pt>
                <c:pt idx="15">
                  <c:v>192</c:v>
                </c:pt>
                <c:pt idx="16">
                  <c:v>204</c:v>
                </c:pt>
                <c:pt idx="17">
                  <c:v>216</c:v>
                </c:pt>
                <c:pt idx="18">
                  <c:v>228</c:v>
                </c:pt>
                <c:pt idx="19">
                  <c:v>240</c:v>
                </c:pt>
                <c:pt idx="20">
                  <c:v>252</c:v>
                </c:pt>
                <c:pt idx="21">
                  <c:v>264</c:v>
                </c:pt>
                <c:pt idx="22">
                  <c:v>276</c:v>
                </c:pt>
                <c:pt idx="23">
                  <c:v>288</c:v>
                </c:pt>
                <c:pt idx="24">
                  <c:v>300</c:v>
                </c:pt>
                <c:pt idx="25">
                  <c:v>312</c:v>
                </c:pt>
                <c:pt idx="26">
                  <c:v>324</c:v>
                </c:pt>
                <c:pt idx="27">
                  <c:v>336</c:v>
                </c:pt>
                <c:pt idx="28">
                  <c:v>348</c:v>
                </c:pt>
                <c:pt idx="29">
                  <c:v>360</c:v>
                </c:pt>
                <c:pt idx="30">
                  <c:v>372</c:v>
                </c:pt>
                <c:pt idx="31">
                  <c:v>384</c:v>
                </c:pt>
                <c:pt idx="32">
                  <c:v>396</c:v>
                </c:pt>
                <c:pt idx="33">
                  <c:v>408</c:v>
                </c:pt>
                <c:pt idx="34">
                  <c:v>420</c:v>
                </c:pt>
                <c:pt idx="35">
                  <c:v>432</c:v>
                </c:pt>
                <c:pt idx="36">
                  <c:v>444</c:v>
                </c:pt>
                <c:pt idx="37">
                  <c:v>456</c:v>
                </c:pt>
                <c:pt idx="38">
                  <c:v>468</c:v>
                </c:pt>
                <c:pt idx="39">
                  <c:v>480</c:v>
                </c:pt>
                <c:pt idx="40">
                  <c:v>492</c:v>
                </c:pt>
                <c:pt idx="41">
                  <c:v>504</c:v>
                </c:pt>
                <c:pt idx="42">
                  <c:v>516</c:v>
                </c:pt>
                <c:pt idx="43">
                  <c:v>528</c:v>
                </c:pt>
                <c:pt idx="44">
                  <c:v>540</c:v>
                </c:pt>
                <c:pt idx="45">
                  <c:v>552</c:v>
                </c:pt>
                <c:pt idx="46">
                  <c:v>564</c:v>
                </c:pt>
                <c:pt idx="47">
                  <c:v>576</c:v>
                </c:pt>
                <c:pt idx="48">
                  <c:v>588</c:v>
                </c:pt>
                <c:pt idx="49">
                  <c:v>600</c:v>
                </c:pt>
                <c:pt idx="50">
                  <c:v>612</c:v>
                </c:pt>
                <c:pt idx="51">
                  <c:v>624</c:v>
                </c:pt>
                <c:pt idx="52">
                  <c:v>636</c:v>
                </c:pt>
                <c:pt idx="53">
                  <c:v>648</c:v>
                </c:pt>
                <c:pt idx="54">
                  <c:v>660</c:v>
                </c:pt>
                <c:pt idx="55">
                  <c:v>672</c:v>
                </c:pt>
                <c:pt idx="56">
                  <c:v>684</c:v>
                </c:pt>
                <c:pt idx="57">
                  <c:v>696</c:v>
                </c:pt>
                <c:pt idx="58">
                  <c:v>708</c:v>
                </c:pt>
                <c:pt idx="59">
                  <c:v>720</c:v>
                </c:pt>
                <c:pt idx="60">
                  <c:v>732</c:v>
                </c:pt>
                <c:pt idx="61">
                  <c:v>744</c:v>
                </c:pt>
                <c:pt idx="62">
                  <c:v>756</c:v>
                </c:pt>
                <c:pt idx="63">
                  <c:v>768</c:v>
                </c:pt>
                <c:pt idx="64">
                  <c:v>780</c:v>
                </c:pt>
                <c:pt idx="65">
                  <c:v>792</c:v>
                </c:pt>
                <c:pt idx="66">
                  <c:v>804</c:v>
                </c:pt>
                <c:pt idx="67">
                  <c:v>816</c:v>
                </c:pt>
                <c:pt idx="68">
                  <c:v>828</c:v>
                </c:pt>
                <c:pt idx="69">
                  <c:v>840</c:v>
                </c:pt>
                <c:pt idx="70">
                  <c:v>852</c:v>
                </c:pt>
                <c:pt idx="71">
                  <c:v>864</c:v>
                </c:pt>
                <c:pt idx="72">
                  <c:v>876</c:v>
                </c:pt>
                <c:pt idx="73">
                  <c:v>888</c:v>
                </c:pt>
                <c:pt idx="74">
                  <c:v>900</c:v>
                </c:pt>
                <c:pt idx="75">
                  <c:v>912</c:v>
                </c:pt>
                <c:pt idx="76">
                  <c:v>924</c:v>
                </c:pt>
                <c:pt idx="77">
                  <c:v>936</c:v>
                </c:pt>
                <c:pt idx="78">
                  <c:v>948</c:v>
                </c:pt>
                <c:pt idx="79">
                  <c:v>960</c:v>
                </c:pt>
                <c:pt idx="80">
                  <c:v>972</c:v>
                </c:pt>
                <c:pt idx="81">
                  <c:v>984</c:v>
                </c:pt>
                <c:pt idx="82">
                  <c:v>996</c:v>
                </c:pt>
                <c:pt idx="83">
                  <c:v>1008</c:v>
                </c:pt>
                <c:pt idx="84">
                  <c:v>1020</c:v>
                </c:pt>
                <c:pt idx="85">
                  <c:v>1032</c:v>
                </c:pt>
                <c:pt idx="86">
                  <c:v>1044</c:v>
                </c:pt>
                <c:pt idx="87">
                  <c:v>1056</c:v>
                </c:pt>
                <c:pt idx="88">
                  <c:v>1068</c:v>
                </c:pt>
                <c:pt idx="89">
                  <c:v>1080</c:v>
                </c:pt>
                <c:pt idx="90">
                  <c:v>1092</c:v>
                </c:pt>
                <c:pt idx="91">
                  <c:v>1104</c:v>
                </c:pt>
                <c:pt idx="92">
                  <c:v>1116</c:v>
                </c:pt>
                <c:pt idx="93">
                  <c:v>1128</c:v>
                </c:pt>
                <c:pt idx="94">
                  <c:v>1140</c:v>
                </c:pt>
                <c:pt idx="95">
                  <c:v>1152</c:v>
                </c:pt>
                <c:pt idx="96">
                  <c:v>1164</c:v>
                </c:pt>
                <c:pt idx="97">
                  <c:v>1176</c:v>
                </c:pt>
                <c:pt idx="98">
                  <c:v>1188</c:v>
                </c:pt>
                <c:pt idx="99">
                  <c:v>1200</c:v>
                </c:pt>
                <c:pt idx="100">
                  <c:v>1212</c:v>
                </c:pt>
                <c:pt idx="101">
                  <c:v>1224</c:v>
                </c:pt>
                <c:pt idx="102">
                  <c:v>1236</c:v>
                </c:pt>
                <c:pt idx="103">
                  <c:v>1248</c:v>
                </c:pt>
                <c:pt idx="104">
                  <c:v>1260</c:v>
                </c:pt>
                <c:pt idx="105">
                  <c:v>1272</c:v>
                </c:pt>
                <c:pt idx="106">
                  <c:v>1284</c:v>
                </c:pt>
                <c:pt idx="107">
                  <c:v>1296</c:v>
                </c:pt>
                <c:pt idx="108">
                  <c:v>1308</c:v>
                </c:pt>
                <c:pt idx="109">
                  <c:v>1320</c:v>
                </c:pt>
                <c:pt idx="110">
                  <c:v>1332</c:v>
                </c:pt>
                <c:pt idx="111">
                  <c:v>1344</c:v>
                </c:pt>
                <c:pt idx="112">
                  <c:v>1356</c:v>
                </c:pt>
                <c:pt idx="113">
                  <c:v>1368</c:v>
                </c:pt>
                <c:pt idx="114">
                  <c:v>1380</c:v>
                </c:pt>
                <c:pt idx="115">
                  <c:v>1392</c:v>
                </c:pt>
                <c:pt idx="116">
                  <c:v>1404</c:v>
                </c:pt>
                <c:pt idx="117">
                  <c:v>1416</c:v>
                </c:pt>
                <c:pt idx="118">
                  <c:v>1428</c:v>
                </c:pt>
                <c:pt idx="119">
                  <c:v>1440</c:v>
                </c:pt>
                <c:pt idx="120">
                  <c:v>1452</c:v>
                </c:pt>
                <c:pt idx="121">
                  <c:v>1464</c:v>
                </c:pt>
                <c:pt idx="122">
                  <c:v>1476</c:v>
                </c:pt>
                <c:pt idx="123">
                  <c:v>1488</c:v>
                </c:pt>
                <c:pt idx="124">
                  <c:v>1500</c:v>
                </c:pt>
                <c:pt idx="125">
                  <c:v>1512</c:v>
                </c:pt>
                <c:pt idx="126">
                  <c:v>1524</c:v>
                </c:pt>
                <c:pt idx="127">
                  <c:v>1536</c:v>
                </c:pt>
                <c:pt idx="128">
                  <c:v>1548</c:v>
                </c:pt>
                <c:pt idx="129">
                  <c:v>1560</c:v>
                </c:pt>
                <c:pt idx="130">
                  <c:v>1572</c:v>
                </c:pt>
                <c:pt idx="131">
                  <c:v>1584</c:v>
                </c:pt>
                <c:pt idx="132">
                  <c:v>1596</c:v>
                </c:pt>
                <c:pt idx="133">
                  <c:v>1608</c:v>
                </c:pt>
                <c:pt idx="134">
                  <c:v>1620</c:v>
                </c:pt>
                <c:pt idx="135">
                  <c:v>1632</c:v>
                </c:pt>
              </c:numCache>
            </c:numRef>
          </c:xVal>
          <c:yVal>
            <c:numRef>
              <c:f>'Table 5. TST Control'!$D$5:$D$140</c:f>
              <c:numCache>
                <c:formatCode>General</c:formatCode>
                <c:ptCount val="136"/>
                <c:pt idx="0">
                  <c:v>35.01</c:v>
                </c:pt>
                <c:pt idx="1">
                  <c:v>35.82</c:v>
                </c:pt>
                <c:pt idx="2">
                  <c:v>36.729999999999997</c:v>
                </c:pt>
                <c:pt idx="3">
                  <c:v>37.67</c:v>
                </c:pt>
                <c:pt idx="4">
                  <c:v>38.619999999999997</c:v>
                </c:pt>
                <c:pt idx="5">
                  <c:v>39.58</c:v>
                </c:pt>
                <c:pt idx="6">
                  <c:v>40.53</c:v>
                </c:pt>
                <c:pt idx="7">
                  <c:v>41.48</c:v>
                </c:pt>
                <c:pt idx="8">
                  <c:v>42.43</c:v>
                </c:pt>
                <c:pt idx="9">
                  <c:v>43.38</c:v>
                </c:pt>
                <c:pt idx="10">
                  <c:v>44.32</c:v>
                </c:pt>
                <c:pt idx="11">
                  <c:v>45.26</c:v>
                </c:pt>
                <c:pt idx="12">
                  <c:v>46.2</c:v>
                </c:pt>
                <c:pt idx="13">
                  <c:v>47.13</c:v>
                </c:pt>
                <c:pt idx="14">
                  <c:v>48.07</c:v>
                </c:pt>
                <c:pt idx="15">
                  <c:v>49</c:v>
                </c:pt>
                <c:pt idx="16">
                  <c:v>49.93</c:v>
                </c:pt>
                <c:pt idx="17">
                  <c:v>50.86</c:v>
                </c:pt>
                <c:pt idx="18">
                  <c:v>51.79</c:v>
                </c:pt>
                <c:pt idx="19">
                  <c:v>52.71</c:v>
                </c:pt>
                <c:pt idx="20">
                  <c:v>53.68</c:v>
                </c:pt>
                <c:pt idx="21">
                  <c:v>54.61</c:v>
                </c:pt>
                <c:pt idx="22">
                  <c:v>55.53</c:v>
                </c:pt>
                <c:pt idx="23">
                  <c:v>56.46</c:v>
                </c:pt>
                <c:pt idx="24">
                  <c:v>57.39</c:v>
                </c:pt>
                <c:pt idx="25">
                  <c:v>58.31</c:v>
                </c:pt>
                <c:pt idx="26">
                  <c:v>59.24</c:v>
                </c:pt>
                <c:pt idx="27">
                  <c:v>60.16</c:v>
                </c:pt>
                <c:pt idx="28">
                  <c:v>61.09</c:v>
                </c:pt>
                <c:pt idx="29">
                  <c:v>62.01</c:v>
                </c:pt>
                <c:pt idx="30">
                  <c:v>62.94</c:v>
                </c:pt>
                <c:pt idx="31">
                  <c:v>63.87</c:v>
                </c:pt>
                <c:pt idx="32">
                  <c:v>64.790000000000006</c:v>
                </c:pt>
                <c:pt idx="33">
                  <c:v>65.709999999999994</c:v>
                </c:pt>
                <c:pt idx="34">
                  <c:v>66.64</c:v>
                </c:pt>
                <c:pt idx="35">
                  <c:v>67.56</c:v>
                </c:pt>
                <c:pt idx="36">
                  <c:v>68.489999999999995</c:v>
                </c:pt>
                <c:pt idx="37">
                  <c:v>69.41</c:v>
                </c:pt>
                <c:pt idx="38">
                  <c:v>70.33</c:v>
                </c:pt>
                <c:pt idx="39">
                  <c:v>71.25</c:v>
                </c:pt>
                <c:pt idx="40">
                  <c:v>72.180000000000007</c:v>
                </c:pt>
                <c:pt idx="41">
                  <c:v>73.11</c:v>
                </c:pt>
                <c:pt idx="42">
                  <c:v>74.03</c:v>
                </c:pt>
                <c:pt idx="43">
                  <c:v>74.95</c:v>
                </c:pt>
                <c:pt idx="44">
                  <c:v>75.88</c:v>
                </c:pt>
                <c:pt idx="45">
                  <c:v>76.8</c:v>
                </c:pt>
                <c:pt idx="46">
                  <c:v>77.73</c:v>
                </c:pt>
                <c:pt idx="47">
                  <c:v>78.650000000000006</c:v>
                </c:pt>
                <c:pt idx="48">
                  <c:v>79.569999999999993</c:v>
                </c:pt>
                <c:pt idx="49">
                  <c:v>80.489999999999995</c:v>
                </c:pt>
                <c:pt idx="50">
                  <c:v>81.42</c:v>
                </c:pt>
                <c:pt idx="51">
                  <c:v>82.34</c:v>
                </c:pt>
                <c:pt idx="52">
                  <c:v>83.27</c:v>
                </c:pt>
                <c:pt idx="53">
                  <c:v>84.19</c:v>
                </c:pt>
                <c:pt idx="54">
                  <c:v>85.12</c:v>
                </c:pt>
                <c:pt idx="55">
                  <c:v>86.04</c:v>
                </c:pt>
                <c:pt idx="56">
                  <c:v>86.96</c:v>
                </c:pt>
                <c:pt idx="57">
                  <c:v>87.88</c:v>
                </c:pt>
                <c:pt idx="58">
                  <c:v>88.81</c:v>
                </c:pt>
                <c:pt idx="59">
                  <c:v>89.78</c:v>
                </c:pt>
                <c:pt idx="60">
                  <c:v>90.71</c:v>
                </c:pt>
                <c:pt idx="61">
                  <c:v>91.63</c:v>
                </c:pt>
                <c:pt idx="62">
                  <c:v>92.55</c:v>
                </c:pt>
                <c:pt idx="63">
                  <c:v>93.48</c:v>
                </c:pt>
                <c:pt idx="64">
                  <c:v>94.4</c:v>
                </c:pt>
                <c:pt idx="65">
                  <c:v>95.32</c:v>
                </c:pt>
                <c:pt idx="66">
                  <c:v>96.24</c:v>
                </c:pt>
                <c:pt idx="67">
                  <c:v>97.17</c:v>
                </c:pt>
                <c:pt idx="68">
                  <c:v>98.09</c:v>
                </c:pt>
                <c:pt idx="69">
                  <c:v>99.02</c:v>
                </c:pt>
                <c:pt idx="70">
                  <c:v>99.94</c:v>
                </c:pt>
                <c:pt idx="71">
                  <c:v>100.86</c:v>
                </c:pt>
                <c:pt idx="72">
                  <c:v>101.79</c:v>
                </c:pt>
                <c:pt idx="73">
                  <c:v>102.71</c:v>
                </c:pt>
                <c:pt idx="74">
                  <c:v>103.64</c:v>
                </c:pt>
                <c:pt idx="75">
                  <c:v>104.56</c:v>
                </c:pt>
                <c:pt idx="76">
                  <c:v>105.48</c:v>
                </c:pt>
                <c:pt idx="77">
                  <c:v>106.4</c:v>
                </c:pt>
                <c:pt idx="78">
                  <c:v>107.33</c:v>
                </c:pt>
                <c:pt idx="79">
                  <c:v>108.25</c:v>
                </c:pt>
                <c:pt idx="80">
                  <c:v>109.18</c:v>
                </c:pt>
                <c:pt idx="81">
                  <c:v>110.1</c:v>
                </c:pt>
                <c:pt idx="82">
                  <c:v>111.02</c:v>
                </c:pt>
                <c:pt idx="83">
                  <c:v>111.94</c:v>
                </c:pt>
                <c:pt idx="84">
                  <c:v>112.87</c:v>
                </c:pt>
                <c:pt idx="85">
                  <c:v>113.79</c:v>
                </c:pt>
                <c:pt idx="86">
                  <c:v>114.71</c:v>
                </c:pt>
                <c:pt idx="87">
                  <c:v>115.64</c:v>
                </c:pt>
                <c:pt idx="88">
                  <c:v>116.56</c:v>
                </c:pt>
                <c:pt idx="89">
                  <c:v>117.48</c:v>
                </c:pt>
                <c:pt idx="90">
                  <c:v>118.41</c:v>
                </c:pt>
                <c:pt idx="91">
                  <c:v>119.33</c:v>
                </c:pt>
                <c:pt idx="92">
                  <c:v>120.26</c:v>
                </c:pt>
                <c:pt idx="93">
                  <c:v>121.18</c:v>
                </c:pt>
                <c:pt idx="94">
                  <c:v>122.1</c:v>
                </c:pt>
                <c:pt idx="95">
                  <c:v>123.03</c:v>
                </c:pt>
                <c:pt idx="96">
                  <c:v>124</c:v>
                </c:pt>
                <c:pt idx="97">
                  <c:v>124.93</c:v>
                </c:pt>
                <c:pt idx="98">
                  <c:v>125.85</c:v>
                </c:pt>
                <c:pt idx="99">
                  <c:v>126.77</c:v>
                </c:pt>
                <c:pt idx="100">
                  <c:v>127.7</c:v>
                </c:pt>
                <c:pt idx="101">
                  <c:v>128.62</c:v>
                </c:pt>
                <c:pt idx="102">
                  <c:v>129.54</c:v>
                </c:pt>
                <c:pt idx="103">
                  <c:v>130.47</c:v>
                </c:pt>
                <c:pt idx="104">
                  <c:v>131.38999999999999</c:v>
                </c:pt>
                <c:pt idx="105">
                  <c:v>132.31</c:v>
                </c:pt>
                <c:pt idx="106">
                  <c:v>133.22999999999999</c:v>
                </c:pt>
                <c:pt idx="107">
                  <c:v>134.15</c:v>
                </c:pt>
                <c:pt idx="108">
                  <c:v>135.08000000000001</c:v>
                </c:pt>
                <c:pt idx="109">
                  <c:v>136</c:v>
                </c:pt>
                <c:pt idx="110">
                  <c:v>136.93</c:v>
                </c:pt>
                <c:pt idx="111">
                  <c:v>137.85</c:v>
                </c:pt>
                <c:pt idx="112">
                  <c:v>138.77000000000001</c:v>
                </c:pt>
                <c:pt idx="113">
                  <c:v>139.69</c:v>
                </c:pt>
                <c:pt idx="114">
                  <c:v>140.62</c:v>
                </c:pt>
                <c:pt idx="115">
                  <c:v>141.54</c:v>
                </c:pt>
                <c:pt idx="116">
                  <c:v>142.46</c:v>
                </c:pt>
                <c:pt idx="117">
                  <c:v>143.38999999999999</c:v>
                </c:pt>
                <c:pt idx="118">
                  <c:v>144.31</c:v>
                </c:pt>
                <c:pt idx="119">
                  <c:v>145.22999999999999</c:v>
                </c:pt>
                <c:pt idx="120">
                  <c:v>146.16</c:v>
                </c:pt>
                <c:pt idx="121">
                  <c:v>147.08000000000001</c:v>
                </c:pt>
                <c:pt idx="122">
                  <c:v>148</c:v>
                </c:pt>
                <c:pt idx="123">
                  <c:v>148.93</c:v>
                </c:pt>
                <c:pt idx="124">
                  <c:v>149.85</c:v>
                </c:pt>
                <c:pt idx="125">
                  <c:v>150.77000000000001</c:v>
                </c:pt>
                <c:pt idx="126">
                  <c:v>151.69999999999999</c:v>
                </c:pt>
                <c:pt idx="127">
                  <c:v>152.63</c:v>
                </c:pt>
                <c:pt idx="128">
                  <c:v>153.55000000000001</c:v>
                </c:pt>
                <c:pt idx="129">
                  <c:v>154.47</c:v>
                </c:pt>
                <c:pt idx="130">
                  <c:v>155.4</c:v>
                </c:pt>
                <c:pt idx="131">
                  <c:v>156.32</c:v>
                </c:pt>
                <c:pt idx="132">
                  <c:v>157.25</c:v>
                </c:pt>
                <c:pt idx="133">
                  <c:v>158.22</c:v>
                </c:pt>
                <c:pt idx="134">
                  <c:v>159.15</c:v>
                </c:pt>
                <c:pt idx="135">
                  <c:v>160.07</c:v>
                </c:pt>
              </c:numCache>
            </c:numRef>
          </c:yVal>
          <c:smooth val="1"/>
          <c:extLst>
            <c:ext xmlns:c16="http://schemas.microsoft.com/office/drawing/2014/chart" uri="{C3380CC4-5D6E-409C-BE32-E72D297353CC}">
              <c16:uniqueId val="{00000000-78A2-4607-BCD8-FED9AB05C15C}"/>
            </c:ext>
          </c:extLst>
        </c:ser>
        <c:dLbls>
          <c:showLegendKey val="0"/>
          <c:showVal val="0"/>
          <c:showCatName val="0"/>
          <c:showSerName val="0"/>
          <c:showPercent val="0"/>
          <c:showBubbleSize val="0"/>
        </c:dLbls>
        <c:axId val="579288016"/>
        <c:axId val="579288344"/>
      </c:scatterChart>
      <c:scatterChart>
        <c:scatterStyle val="smoothMarker"/>
        <c:varyColors val="0"/>
        <c:ser>
          <c:idx val="0"/>
          <c:order val="0"/>
          <c:tx>
            <c:v>1rst batch</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'Table 5. TST Control'!$A$6:$A$139</c:f>
              <c:numCache>
                <c:formatCode>General</c:formatCode>
                <c:ptCount val="134"/>
                <c:pt idx="0">
                  <c:v>24</c:v>
                </c:pt>
                <c:pt idx="1">
                  <c:v>36</c:v>
                </c:pt>
                <c:pt idx="2">
                  <c:v>48</c:v>
                </c:pt>
                <c:pt idx="3">
                  <c:v>60</c:v>
                </c:pt>
                <c:pt idx="4">
                  <c:v>72</c:v>
                </c:pt>
                <c:pt idx="5">
                  <c:v>84</c:v>
                </c:pt>
                <c:pt idx="6">
                  <c:v>96</c:v>
                </c:pt>
                <c:pt idx="7">
                  <c:v>108</c:v>
                </c:pt>
                <c:pt idx="8">
                  <c:v>120</c:v>
                </c:pt>
                <c:pt idx="9">
                  <c:v>132</c:v>
                </c:pt>
                <c:pt idx="10">
                  <c:v>144</c:v>
                </c:pt>
                <c:pt idx="11">
                  <c:v>156</c:v>
                </c:pt>
                <c:pt idx="12">
                  <c:v>168</c:v>
                </c:pt>
                <c:pt idx="13">
                  <c:v>180</c:v>
                </c:pt>
                <c:pt idx="14">
                  <c:v>192</c:v>
                </c:pt>
                <c:pt idx="15">
                  <c:v>204</c:v>
                </c:pt>
                <c:pt idx="16">
                  <c:v>216</c:v>
                </c:pt>
                <c:pt idx="17">
                  <c:v>228</c:v>
                </c:pt>
                <c:pt idx="18">
                  <c:v>240</c:v>
                </c:pt>
                <c:pt idx="19">
                  <c:v>252</c:v>
                </c:pt>
                <c:pt idx="20">
                  <c:v>264</c:v>
                </c:pt>
                <c:pt idx="21">
                  <c:v>276</c:v>
                </c:pt>
                <c:pt idx="22">
                  <c:v>288</c:v>
                </c:pt>
                <c:pt idx="23">
                  <c:v>300</c:v>
                </c:pt>
                <c:pt idx="24">
                  <c:v>312</c:v>
                </c:pt>
                <c:pt idx="25">
                  <c:v>324</c:v>
                </c:pt>
                <c:pt idx="26">
                  <c:v>336</c:v>
                </c:pt>
                <c:pt idx="27">
                  <c:v>348</c:v>
                </c:pt>
                <c:pt idx="28">
                  <c:v>360</c:v>
                </c:pt>
                <c:pt idx="29">
                  <c:v>372</c:v>
                </c:pt>
                <c:pt idx="30">
                  <c:v>384</c:v>
                </c:pt>
                <c:pt idx="31">
                  <c:v>396</c:v>
                </c:pt>
                <c:pt idx="32">
                  <c:v>408</c:v>
                </c:pt>
                <c:pt idx="33">
                  <c:v>420</c:v>
                </c:pt>
                <c:pt idx="34">
                  <c:v>432</c:v>
                </c:pt>
                <c:pt idx="35">
                  <c:v>444</c:v>
                </c:pt>
                <c:pt idx="36">
                  <c:v>456</c:v>
                </c:pt>
                <c:pt idx="37">
                  <c:v>468</c:v>
                </c:pt>
                <c:pt idx="38">
                  <c:v>480</c:v>
                </c:pt>
                <c:pt idx="39">
                  <c:v>492</c:v>
                </c:pt>
                <c:pt idx="40">
                  <c:v>504</c:v>
                </c:pt>
                <c:pt idx="41">
                  <c:v>516</c:v>
                </c:pt>
                <c:pt idx="42">
                  <c:v>528</c:v>
                </c:pt>
                <c:pt idx="43">
                  <c:v>540</c:v>
                </c:pt>
                <c:pt idx="44">
                  <c:v>552</c:v>
                </c:pt>
                <c:pt idx="45">
                  <c:v>564</c:v>
                </c:pt>
                <c:pt idx="46">
                  <c:v>576</c:v>
                </c:pt>
                <c:pt idx="47">
                  <c:v>588</c:v>
                </c:pt>
                <c:pt idx="48">
                  <c:v>600</c:v>
                </c:pt>
                <c:pt idx="49">
                  <c:v>612</c:v>
                </c:pt>
                <c:pt idx="50">
                  <c:v>624</c:v>
                </c:pt>
                <c:pt idx="51">
                  <c:v>636</c:v>
                </c:pt>
                <c:pt idx="52">
                  <c:v>648</c:v>
                </c:pt>
                <c:pt idx="53">
                  <c:v>660</c:v>
                </c:pt>
                <c:pt idx="54">
                  <c:v>672</c:v>
                </c:pt>
                <c:pt idx="55">
                  <c:v>684</c:v>
                </c:pt>
                <c:pt idx="56">
                  <c:v>696</c:v>
                </c:pt>
                <c:pt idx="57">
                  <c:v>708</c:v>
                </c:pt>
                <c:pt idx="58">
                  <c:v>720</c:v>
                </c:pt>
                <c:pt idx="59">
                  <c:v>732</c:v>
                </c:pt>
                <c:pt idx="60">
                  <c:v>744</c:v>
                </c:pt>
                <c:pt idx="61">
                  <c:v>756</c:v>
                </c:pt>
                <c:pt idx="62">
                  <c:v>768</c:v>
                </c:pt>
                <c:pt idx="63">
                  <c:v>780</c:v>
                </c:pt>
                <c:pt idx="64">
                  <c:v>792</c:v>
                </c:pt>
                <c:pt idx="65">
                  <c:v>804</c:v>
                </c:pt>
                <c:pt idx="66">
                  <c:v>816</c:v>
                </c:pt>
                <c:pt idx="67">
                  <c:v>828</c:v>
                </c:pt>
                <c:pt idx="68">
                  <c:v>840</c:v>
                </c:pt>
                <c:pt idx="69">
                  <c:v>852</c:v>
                </c:pt>
                <c:pt idx="70">
                  <c:v>864</c:v>
                </c:pt>
                <c:pt idx="71">
                  <c:v>876</c:v>
                </c:pt>
                <c:pt idx="72">
                  <c:v>888</c:v>
                </c:pt>
                <c:pt idx="73">
                  <c:v>900</c:v>
                </c:pt>
                <c:pt idx="74">
                  <c:v>912</c:v>
                </c:pt>
                <c:pt idx="75">
                  <c:v>924</c:v>
                </c:pt>
                <c:pt idx="76">
                  <c:v>936</c:v>
                </c:pt>
                <c:pt idx="77">
                  <c:v>948</c:v>
                </c:pt>
                <c:pt idx="78">
                  <c:v>960</c:v>
                </c:pt>
                <c:pt idx="79">
                  <c:v>972</c:v>
                </c:pt>
                <c:pt idx="80">
                  <c:v>984</c:v>
                </c:pt>
                <c:pt idx="81">
                  <c:v>996</c:v>
                </c:pt>
                <c:pt idx="82">
                  <c:v>1008</c:v>
                </c:pt>
                <c:pt idx="83">
                  <c:v>1020</c:v>
                </c:pt>
                <c:pt idx="84">
                  <c:v>1032</c:v>
                </c:pt>
                <c:pt idx="85">
                  <c:v>1044</c:v>
                </c:pt>
                <c:pt idx="86">
                  <c:v>1056</c:v>
                </c:pt>
                <c:pt idx="87">
                  <c:v>1068</c:v>
                </c:pt>
                <c:pt idx="88">
                  <c:v>1080</c:v>
                </c:pt>
                <c:pt idx="89">
                  <c:v>1092</c:v>
                </c:pt>
                <c:pt idx="90">
                  <c:v>1104</c:v>
                </c:pt>
                <c:pt idx="91">
                  <c:v>1116</c:v>
                </c:pt>
                <c:pt idx="92">
                  <c:v>1128</c:v>
                </c:pt>
                <c:pt idx="93">
                  <c:v>1140</c:v>
                </c:pt>
                <c:pt idx="94">
                  <c:v>1152</c:v>
                </c:pt>
                <c:pt idx="95">
                  <c:v>1164</c:v>
                </c:pt>
                <c:pt idx="96">
                  <c:v>1176</c:v>
                </c:pt>
                <c:pt idx="97">
                  <c:v>1188</c:v>
                </c:pt>
                <c:pt idx="98">
                  <c:v>1200</c:v>
                </c:pt>
                <c:pt idx="99">
                  <c:v>1212</c:v>
                </c:pt>
                <c:pt idx="100">
                  <c:v>1224</c:v>
                </c:pt>
                <c:pt idx="101">
                  <c:v>1236</c:v>
                </c:pt>
                <c:pt idx="102">
                  <c:v>1248</c:v>
                </c:pt>
                <c:pt idx="103">
                  <c:v>1260</c:v>
                </c:pt>
                <c:pt idx="104">
                  <c:v>1272</c:v>
                </c:pt>
                <c:pt idx="105">
                  <c:v>1284</c:v>
                </c:pt>
                <c:pt idx="106">
                  <c:v>1296</c:v>
                </c:pt>
                <c:pt idx="107">
                  <c:v>1308</c:v>
                </c:pt>
                <c:pt idx="108">
                  <c:v>1320</c:v>
                </c:pt>
                <c:pt idx="109">
                  <c:v>1332</c:v>
                </c:pt>
                <c:pt idx="110">
                  <c:v>1344</c:v>
                </c:pt>
                <c:pt idx="111">
                  <c:v>1356</c:v>
                </c:pt>
                <c:pt idx="112">
                  <c:v>1368</c:v>
                </c:pt>
                <c:pt idx="113">
                  <c:v>1380</c:v>
                </c:pt>
                <c:pt idx="114">
                  <c:v>1392</c:v>
                </c:pt>
                <c:pt idx="115">
                  <c:v>1404</c:v>
                </c:pt>
                <c:pt idx="116">
                  <c:v>1416</c:v>
                </c:pt>
                <c:pt idx="117">
                  <c:v>1428</c:v>
                </c:pt>
                <c:pt idx="118">
                  <c:v>1440</c:v>
                </c:pt>
                <c:pt idx="119">
                  <c:v>1452</c:v>
                </c:pt>
                <c:pt idx="120">
                  <c:v>1464</c:v>
                </c:pt>
                <c:pt idx="121">
                  <c:v>1476</c:v>
                </c:pt>
                <c:pt idx="122">
                  <c:v>1488</c:v>
                </c:pt>
                <c:pt idx="123">
                  <c:v>1500</c:v>
                </c:pt>
                <c:pt idx="124">
                  <c:v>1512</c:v>
                </c:pt>
                <c:pt idx="125">
                  <c:v>1524</c:v>
                </c:pt>
                <c:pt idx="126">
                  <c:v>1536</c:v>
                </c:pt>
                <c:pt idx="127">
                  <c:v>1548</c:v>
                </c:pt>
                <c:pt idx="128">
                  <c:v>1560</c:v>
                </c:pt>
                <c:pt idx="129">
                  <c:v>1572</c:v>
                </c:pt>
                <c:pt idx="130">
                  <c:v>1584</c:v>
                </c:pt>
                <c:pt idx="131">
                  <c:v>1596</c:v>
                </c:pt>
                <c:pt idx="132">
                  <c:v>1608</c:v>
                </c:pt>
                <c:pt idx="133">
                  <c:v>1620</c:v>
                </c:pt>
              </c:numCache>
            </c:numRef>
          </c:xVal>
          <c:yVal>
            <c:numRef>
              <c:f>'Table 5. TST Control'!$C$6:$C$139</c:f>
              <c:numCache>
                <c:formatCode>General</c:formatCode>
                <c:ptCount val="134"/>
                <c:pt idx="0">
                  <c:v>-4.1666666666666706E-5</c:v>
                </c:pt>
                <c:pt idx="1">
                  <c:v>3.7500000000000033E-4</c:v>
                </c:pt>
                <c:pt idx="2">
                  <c:v>5.0000000000000044E-4</c:v>
                </c:pt>
                <c:pt idx="3">
                  <c:v>4.1666666666666702E-4</c:v>
                </c:pt>
                <c:pt idx="4">
                  <c:v>3.7500000000000033E-4</c:v>
                </c:pt>
                <c:pt idx="5">
                  <c:v>2.9166666666666691E-4</c:v>
                </c:pt>
                <c:pt idx="6">
                  <c:v>2.5000000000000022E-4</c:v>
                </c:pt>
                <c:pt idx="7">
                  <c:v>2.4999999999999561E-4</c:v>
                </c:pt>
                <c:pt idx="8">
                  <c:v>2.4999999999999561E-4</c:v>
                </c:pt>
                <c:pt idx="9">
                  <c:v>1.2500000000000011E-4</c:v>
                </c:pt>
                <c:pt idx="10">
                  <c:v>1.2500000000000011E-4</c:v>
                </c:pt>
                <c:pt idx="11">
                  <c:v>2.0833333333333351E-4</c:v>
                </c:pt>
                <c:pt idx="12">
                  <c:v>1.2500000000000011E-4</c:v>
                </c:pt>
                <c:pt idx="13">
                  <c:v>3.7500000000000033E-4</c:v>
                </c:pt>
                <c:pt idx="14">
                  <c:v>6.2500000000000056E-4</c:v>
                </c:pt>
                <c:pt idx="15">
                  <c:v>-2.5000000000000022E-4</c:v>
                </c:pt>
                <c:pt idx="16">
                  <c:v>-5.0000000000000044E-4</c:v>
                </c:pt>
                <c:pt idx="17">
                  <c:v>4.1666666666666706E-5</c:v>
                </c:pt>
                <c:pt idx="18">
                  <c:v>8.3333333333333412E-5</c:v>
                </c:pt>
                <c:pt idx="19">
                  <c:v>8.3333333333333412E-5</c:v>
                </c:pt>
                <c:pt idx="20">
                  <c:v>4.1666666666666706E-5</c:v>
                </c:pt>
                <c:pt idx="21">
                  <c:v>4.1666666666666706E-5</c:v>
                </c:pt>
                <c:pt idx="22">
                  <c:v>8.3333333333333412E-5</c:v>
                </c:pt>
                <c:pt idx="23">
                  <c:v>8.3333333333333412E-5</c:v>
                </c:pt>
                <c:pt idx="24">
                  <c:v>1.2500000000000011E-4</c:v>
                </c:pt>
                <c:pt idx="25">
                  <c:v>1.2500000000000011E-4</c:v>
                </c:pt>
                <c:pt idx="26">
                  <c:v>1.2500000000000011E-4</c:v>
                </c:pt>
                <c:pt idx="27">
                  <c:v>1.2500000000000011E-4</c:v>
                </c:pt>
                <c:pt idx="28">
                  <c:v>4.1666666666666706E-5</c:v>
                </c:pt>
                <c:pt idx="29">
                  <c:v>2.5000000000000022E-4</c:v>
                </c:pt>
                <c:pt idx="30">
                  <c:v>2.0833333333333351E-4</c:v>
                </c:pt>
                <c:pt idx="31">
                  <c:v>0</c:v>
                </c:pt>
                <c:pt idx="32">
                  <c:v>1.2500000000000011E-4</c:v>
                </c:pt>
                <c:pt idx="33">
                  <c:v>1.6666666666666682E-4</c:v>
                </c:pt>
                <c:pt idx="34">
                  <c:v>2.0833333333333351E-4</c:v>
                </c:pt>
                <c:pt idx="35">
                  <c:v>2.9166666666666691E-4</c:v>
                </c:pt>
                <c:pt idx="36">
                  <c:v>4.1666666666666702E-4</c:v>
                </c:pt>
                <c:pt idx="37">
                  <c:v>2.5000000000000022E-4</c:v>
                </c:pt>
                <c:pt idx="38">
                  <c:v>1.2500000000000011E-4</c:v>
                </c:pt>
                <c:pt idx="39">
                  <c:v>3.7500000000000033E-4</c:v>
                </c:pt>
                <c:pt idx="40">
                  <c:v>4.5833333333333376E-4</c:v>
                </c:pt>
                <c:pt idx="41">
                  <c:v>4.1666666666666702E-4</c:v>
                </c:pt>
                <c:pt idx="42">
                  <c:v>1.2083333333333345E-3</c:v>
                </c:pt>
                <c:pt idx="43">
                  <c:v>1.3333333333333346E-3</c:v>
                </c:pt>
                <c:pt idx="44">
                  <c:v>-5.8333333333333382E-4</c:v>
                </c:pt>
                <c:pt idx="45">
                  <c:v>-6.2500000000000056E-4</c:v>
                </c:pt>
                <c:pt idx="46">
                  <c:v>-4.1666666666666706E-5</c:v>
                </c:pt>
                <c:pt idx="47">
                  <c:v>2.0833333333333351E-4</c:v>
                </c:pt>
                <c:pt idx="48">
                  <c:v>-4.1666666666666706E-5</c:v>
                </c:pt>
                <c:pt idx="49">
                  <c:v>3.3333333333333365E-4</c:v>
                </c:pt>
                <c:pt idx="50">
                  <c:v>2.0833333333333351E-4</c:v>
                </c:pt>
                <c:pt idx="51">
                  <c:v>-1.3333333333333346E-3</c:v>
                </c:pt>
                <c:pt idx="52">
                  <c:v>-5.8333333333333382E-4</c:v>
                </c:pt>
                <c:pt idx="53">
                  <c:v>-3.3333333333333365E-4</c:v>
                </c:pt>
                <c:pt idx="54">
                  <c:v>-2.0833333333333351E-4</c:v>
                </c:pt>
                <c:pt idx="55">
                  <c:v>-1.0000000000000009E-3</c:v>
                </c:pt>
                <c:pt idx="56">
                  <c:v>-1.4166666666666679E-3</c:v>
                </c:pt>
                <c:pt idx="57">
                  <c:v>-1.1666666666666676E-3</c:v>
                </c:pt>
                <c:pt idx="58">
                  <c:v>-1.8749999999999971E-3</c:v>
                </c:pt>
                <c:pt idx="59">
                  <c:v>-9.1666666666666285E-4</c:v>
                </c:pt>
                <c:pt idx="60">
                  <c:v>-2.9583333333333358E-3</c:v>
                </c:pt>
                <c:pt idx="61">
                  <c:v>-1.9166666666666683E-3</c:v>
                </c:pt>
                <c:pt idx="62">
                  <c:v>4.1666666666666702E-4</c:v>
                </c:pt>
                <c:pt idx="63">
                  <c:v>-1.3749999999999988E-3</c:v>
                </c:pt>
                <c:pt idx="64">
                  <c:v>-1.7499999999999992E-3</c:v>
                </c:pt>
                <c:pt idx="65">
                  <c:v>-1.0416666666666675E-3</c:v>
                </c:pt>
                <c:pt idx="66">
                  <c:v>9.5833333333333415E-4</c:v>
                </c:pt>
                <c:pt idx="67">
                  <c:v>-5.4166666666666718E-4</c:v>
                </c:pt>
                <c:pt idx="68">
                  <c:v>-7.5000000000000067E-4</c:v>
                </c:pt>
                <c:pt idx="69">
                  <c:v>3.3333333333333365E-4</c:v>
                </c:pt>
                <c:pt idx="70">
                  <c:v>-5.0000000000000044E-4</c:v>
                </c:pt>
                <c:pt idx="71">
                  <c:v>-2.9166666666666691E-4</c:v>
                </c:pt>
                <c:pt idx="72">
                  <c:v>-7.9166666666666741E-4</c:v>
                </c:pt>
                <c:pt idx="73">
                  <c:v>-7.0833333333333393E-4</c:v>
                </c:pt>
                <c:pt idx="74">
                  <c:v>0</c:v>
                </c:pt>
                <c:pt idx="75">
                  <c:v>-8.3333333333333412E-5</c:v>
                </c:pt>
                <c:pt idx="76">
                  <c:v>5.8333333333333382E-4</c:v>
                </c:pt>
                <c:pt idx="77">
                  <c:v>1.2500000000000011E-4</c:v>
                </c:pt>
                <c:pt idx="78">
                  <c:v>-1.8333333333333326E-3</c:v>
                </c:pt>
                <c:pt idx="79">
                  <c:v>-4.5833333333333143E-4</c:v>
                </c:pt>
                <c:pt idx="80">
                  <c:v>6.6666666666666729E-4</c:v>
                </c:pt>
                <c:pt idx="81">
                  <c:v>-4.5833333333333376E-4</c:v>
                </c:pt>
                <c:pt idx="82">
                  <c:v>-4.1666666666666702E-4</c:v>
                </c:pt>
                <c:pt idx="83">
                  <c:v>8.3333333333333412E-5</c:v>
                </c:pt>
                <c:pt idx="84">
                  <c:v>-1.6666666666666682E-4</c:v>
                </c:pt>
                <c:pt idx="85">
                  <c:v>-2.5000000000000022E-4</c:v>
                </c:pt>
                <c:pt idx="86">
                  <c:v>-1.6666666666666682E-4</c:v>
                </c:pt>
                <c:pt idx="87">
                  <c:v>-1.6666666666666682E-4</c:v>
                </c:pt>
                <c:pt idx="88">
                  <c:v>-2.0833333333333351E-4</c:v>
                </c:pt>
                <c:pt idx="89">
                  <c:v>-5.8333333333333382E-4</c:v>
                </c:pt>
                <c:pt idx="90">
                  <c:v>-4.1666666666666702E-4</c:v>
                </c:pt>
                <c:pt idx="91">
                  <c:v>0</c:v>
                </c:pt>
                <c:pt idx="92">
                  <c:v>-6.2500000000000056E-4</c:v>
                </c:pt>
                <c:pt idx="93">
                  <c:v>-8.3333333333333404E-4</c:v>
                </c:pt>
                <c:pt idx="94">
                  <c:v>-2.0833333333333351E-4</c:v>
                </c:pt>
                <c:pt idx="95">
                  <c:v>1.2500000000000011E-4</c:v>
                </c:pt>
                <c:pt idx="96">
                  <c:v>-1.2500000000000011E-4</c:v>
                </c:pt>
                <c:pt idx="97">
                  <c:v>-2.9166666666666691E-4</c:v>
                </c:pt>
                <c:pt idx="98">
                  <c:v>8.3333333333333412E-5</c:v>
                </c:pt>
                <c:pt idx="99">
                  <c:v>-4.1666666666666706E-5</c:v>
                </c:pt>
                <c:pt idx="100">
                  <c:v>-8.3333333333333412E-5</c:v>
                </c:pt>
                <c:pt idx="101">
                  <c:v>2.5000000000000022E-4</c:v>
                </c:pt>
                <c:pt idx="102">
                  <c:v>2.5000000000000022E-4</c:v>
                </c:pt>
                <c:pt idx="103">
                  <c:v>2.5000000000000022E-4</c:v>
                </c:pt>
                <c:pt idx="104">
                  <c:v>4.1666666666666702E-4</c:v>
                </c:pt>
                <c:pt idx="105">
                  <c:v>5.4166666666666718E-4</c:v>
                </c:pt>
                <c:pt idx="106">
                  <c:v>6.6666666666666729E-4</c:v>
                </c:pt>
                <c:pt idx="107">
                  <c:v>2.9166666666666691E-4</c:v>
                </c:pt>
                <c:pt idx="108">
                  <c:v>4.1666666666666706E-5</c:v>
                </c:pt>
                <c:pt idx="109">
                  <c:v>2.9166666666666691E-4</c:v>
                </c:pt>
                <c:pt idx="110">
                  <c:v>3.7500000000000033E-4</c:v>
                </c:pt>
                <c:pt idx="111">
                  <c:v>3.7500000000000033E-4</c:v>
                </c:pt>
                <c:pt idx="112">
                  <c:v>5.4166666666666718E-4</c:v>
                </c:pt>
                <c:pt idx="113">
                  <c:v>3.7500000000000033E-4</c:v>
                </c:pt>
                <c:pt idx="114">
                  <c:v>1.2500000000000011E-4</c:v>
                </c:pt>
                <c:pt idx="115">
                  <c:v>2.4999999999999789E-4</c:v>
                </c:pt>
                <c:pt idx="116">
                  <c:v>1.6666666666666449E-4</c:v>
                </c:pt>
                <c:pt idx="117">
                  <c:v>3.3333333333333365E-4</c:v>
                </c:pt>
                <c:pt idx="118">
                  <c:v>4.1666666666666702E-4</c:v>
                </c:pt>
                <c:pt idx="119">
                  <c:v>1.2500000000000011E-4</c:v>
                </c:pt>
                <c:pt idx="120">
                  <c:v>2.5000000000000022E-4</c:v>
                </c:pt>
                <c:pt idx="121">
                  <c:v>2.0833333333333351E-4</c:v>
                </c:pt>
                <c:pt idx="122">
                  <c:v>4.1666666666666706E-5</c:v>
                </c:pt>
                <c:pt idx="123">
                  <c:v>2.0833333333333351E-4</c:v>
                </c:pt>
                <c:pt idx="124">
                  <c:v>-4.1666666666666706E-5</c:v>
                </c:pt>
                <c:pt idx="125">
                  <c:v>-4.1666666666666706E-5</c:v>
                </c:pt>
                <c:pt idx="126">
                  <c:v>1.2500000000000011E-4</c:v>
                </c:pt>
                <c:pt idx="127">
                  <c:v>4.1666666666666706E-5</c:v>
                </c:pt>
                <c:pt idx="128">
                  <c:v>1.2500000000000011E-4</c:v>
                </c:pt>
                <c:pt idx="129">
                  <c:v>-8.3333333333333412E-5</c:v>
                </c:pt>
                <c:pt idx="130">
                  <c:v>-3.3333333333333365E-4</c:v>
                </c:pt>
                <c:pt idx="131">
                  <c:v>-1.2500000000000011E-4</c:v>
                </c:pt>
                <c:pt idx="132">
                  <c:v>8.3333333333333412E-5</c:v>
                </c:pt>
                <c:pt idx="133">
                  <c:v>4.1666666666666706E-5</c:v>
                </c:pt>
              </c:numCache>
            </c:numRef>
          </c:yVal>
          <c:smooth val="1"/>
          <c:extLst>
            <c:ext xmlns:c16="http://schemas.microsoft.com/office/drawing/2014/chart" uri="{C3380CC4-5D6E-409C-BE32-E72D297353CC}">
              <c16:uniqueId val="{00000001-78A2-4607-BCD8-FED9AB05C15C}"/>
            </c:ext>
          </c:extLst>
        </c:ser>
        <c:dLbls>
          <c:showLegendKey val="0"/>
          <c:showVal val="0"/>
          <c:showCatName val="0"/>
          <c:showSerName val="0"/>
          <c:showPercent val="0"/>
          <c:showBubbleSize val="0"/>
        </c:dLbls>
        <c:axId val="579294248"/>
        <c:axId val="579295232"/>
      </c:scatterChart>
      <c:valAx>
        <c:axId val="579288016"/>
        <c:scaling>
          <c:orientation val="minMax"/>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9288344"/>
        <c:crosses val="autoZero"/>
        <c:crossBetween val="midCat"/>
      </c:valAx>
      <c:valAx>
        <c:axId val="579288344"/>
        <c:scaling>
          <c:orientation val="minMax"/>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9288016"/>
        <c:crosses val="autoZero"/>
        <c:crossBetween val="midCat"/>
      </c:valAx>
      <c:valAx>
        <c:axId val="579295232"/>
        <c:scaling>
          <c:orientation val="minMax"/>
        </c:scaling>
        <c:delete val="0"/>
        <c:axPos val="r"/>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9294248"/>
        <c:crosses val="max"/>
        <c:crossBetween val="midCat"/>
      </c:valAx>
      <c:valAx>
        <c:axId val="579294248"/>
        <c:scaling>
          <c:orientation val="minMax"/>
        </c:scaling>
        <c:delete val="1"/>
        <c:axPos val="b"/>
        <c:numFmt formatCode="General" sourceLinked="1"/>
        <c:majorTickMark val="out"/>
        <c:minorTickMark val="none"/>
        <c:tickLblPos val="nextTo"/>
        <c:crossAx val="579295232"/>
        <c:crosses val="autoZero"/>
        <c:crossBetween val="midCat"/>
      </c:valAx>
      <c:spPr>
        <a:noFill/>
        <a:ln>
          <a:noFill/>
        </a:ln>
        <a:effectLst/>
      </c:spPr>
    </c:plotArea>
    <c:legend>
      <c:legendPos val="r"/>
      <c:layout>
        <c:manualLayout>
          <c:xMode val="edge"/>
          <c:yMode val="edge"/>
          <c:x val="0.60913867016622925"/>
          <c:y val="0.71354111986001745"/>
          <c:w val="0.213083552055993"/>
          <c:h val="0.156251093613298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247594050743664E-2"/>
          <c:y val="5.0925925925925923E-2"/>
          <c:w val="0.78635170603674531"/>
          <c:h val="0.84630431612715074"/>
        </c:manualLayout>
      </c:layout>
      <c:scatterChart>
        <c:scatterStyle val="smoothMarker"/>
        <c:varyColors val="0"/>
        <c:ser>
          <c:idx val="1"/>
          <c:order val="1"/>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'Table 5. TST Control'!$A$5:$A$140</c:f>
              <c:numCache>
                <c:formatCode>General</c:formatCode>
                <c:ptCount val="136"/>
                <c:pt idx="0">
                  <c:v>12</c:v>
                </c:pt>
                <c:pt idx="1">
                  <c:v>24</c:v>
                </c:pt>
                <c:pt idx="2">
                  <c:v>36</c:v>
                </c:pt>
                <c:pt idx="3">
                  <c:v>48</c:v>
                </c:pt>
                <c:pt idx="4">
                  <c:v>60</c:v>
                </c:pt>
                <c:pt idx="5">
                  <c:v>72</c:v>
                </c:pt>
                <c:pt idx="6">
                  <c:v>84</c:v>
                </c:pt>
                <c:pt idx="7">
                  <c:v>96</c:v>
                </c:pt>
                <c:pt idx="8">
                  <c:v>108</c:v>
                </c:pt>
                <c:pt idx="9">
                  <c:v>120</c:v>
                </c:pt>
                <c:pt idx="10">
                  <c:v>132</c:v>
                </c:pt>
                <c:pt idx="11">
                  <c:v>144</c:v>
                </c:pt>
                <c:pt idx="12">
                  <c:v>156</c:v>
                </c:pt>
                <c:pt idx="13">
                  <c:v>168</c:v>
                </c:pt>
                <c:pt idx="14">
                  <c:v>180</c:v>
                </c:pt>
                <c:pt idx="15">
                  <c:v>192</c:v>
                </c:pt>
                <c:pt idx="16">
                  <c:v>204</c:v>
                </c:pt>
                <c:pt idx="17">
                  <c:v>216</c:v>
                </c:pt>
                <c:pt idx="18">
                  <c:v>228</c:v>
                </c:pt>
                <c:pt idx="19">
                  <c:v>240</c:v>
                </c:pt>
                <c:pt idx="20">
                  <c:v>252</c:v>
                </c:pt>
                <c:pt idx="21">
                  <c:v>264</c:v>
                </c:pt>
                <c:pt idx="22">
                  <c:v>276</c:v>
                </c:pt>
                <c:pt idx="23">
                  <c:v>288</c:v>
                </c:pt>
                <c:pt idx="24">
                  <c:v>300</c:v>
                </c:pt>
                <c:pt idx="25">
                  <c:v>312</c:v>
                </c:pt>
                <c:pt idx="26">
                  <c:v>324</c:v>
                </c:pt>
                <c:pt idx="27">
                  <c:v>336</c:v>
                </c:pt>
                <c:pt idx="28">
                  <c:v>348</c:v>
                </c:pt>
                <c:pt idx="29">
                  <c:v>360</c:v>
                </c:pt>
                <c:pt idx="30">
                  <c:v>372</c:v>
                </c:pt>
                <c:pt idx="31">
                  <c:v>384</c:v>
                </c:pt>
                <c:pt idx="32">
                  <c:v>396</c:v>
                </c:pt>
                <c:pt idx="33">
                  <c:v>408</c:v>
                </c:pt>
                <c:pt idx="34">
                  <c:v>420</c:v>
                </c:pt>
                <c:pt idx="35">
                  <c:v>432</c:v>
                </c:pt>
                <c:pt idx="36">
                  <c:v>444</c:v>
                </c:pt>
                <c:pt idx="37">
                  <c:v>456</c:v>
                </c:pt>
                <c:pt idx="38">
                  <c:v>468</c:v>
                </c:pt>
                <c:pt idx="39">
                  <c:v>480</c:v>
                </c:pt>
                <c:pt idx="40">
                  <c:v>492</c:v>
                </c:pt>
                <c:pt idx="41">
                  <c:v>504</c:v>
                </c:pt>
                <c:pt idx="42">
                  <c:v>516</c:v>
                </c:pt>
                <c:pt idx="43">
                  <c:v>528</c:v>
                </c:pt>
                <c:pt idx="44">
                  <c:v>540</c:v>
                </c:pt>
                <c:pt idx="45">
                  <c:v>552</c:v>
                </c:pt>
                <c:pt idx="46">
                  <c:v>564</c:v>
                </c:pt>
                <c:pt idx="47">
                  <c:v>576</c:v>
                </c:pt>
                <c:pt idx="48">
                  <c:v>588</c:v>
                </c:pt>
                <c:pt idx="49">
                  <c:v>600</c:v>
                </c:pt>
                <c:pt idx="50">
                  <c:v>612</c:v>
                </c:pt>
                <c:pt idx="51">
                  <c:v>624</c:v>
                </c:pt>
                <c:pt idx="52">
                  <c:v>636</c:v>
                </c:pt>
                <c:pt idx="53">
                  <c:v>648</c:v>
                </c:pt>
                <c:pt idx="54">
                  <c:v>660</c:v>
                </c:pt>
                <c:pt idx="55">
                  <c:v>672</c:v>
                </c:pt>
                <c:pt idx="56">
                  <c:v>684</c:v>
                </c:pt>
                <c:pt idx="57">
                  <c:v>696</c:v>
                </c:pt>
                <c:pt idx="58">
                  <c:v>708</c:v>
                </c:pt>
                <c:pt idx="59">
                  <c:v>720</c:v>
                </c:pt>
                <c:pt idx="60">
                  <c:v>732</c:v>
                </c:pt>
                <c:pt idx="61">
                  <c:v>744</c:v>
                </c:pt>
                <c:pt idx="62">
                  <c:v>756</c:v>
                </c:pt>
                <c:pt idx="63">
                  <c:v>768</c:v>
                </c:pt>
                <c:pt idx="64">
                  <c:v>780</c:v>
                </c:pt>
                <c:pt idx="65">
                  <c:v>792</c:v>
                </c:pt>
                <c:pt idx="66">
                  <c:v>804</c:v>
                </c:pt>
                <c:pt idx="67">
                  <c:v>816</c:v>
                </c:pt>
                <c:pt idx="68">
                  <c:v>828</c:v>
                </c:pt>
                <c:pt idx="69">
                  <c:v>840</c:v>
                </c:pt>
                <c:pt idx="70">
                  <c:v>852</c:v>
                </c:pt>
                <c:pt idx="71">
                  <c:v>864</c:v>
                </c:pt>
                <c:pt idx="72">
                  <c:v>876</c:v>
                </c:pt>
                <c:pt idx="73">
                  <c:v>888</c:v>
                </c:pt>
                <c:pt idx="74">
                  <c:v>900</c:v>
                </c:pt>
                <c:pt idx="75">
                  <c:v>912</c:v>
                </c:pt>
                <c:pt idx="76">
                  <c:v>924</c:v>
                </c:pt>
                <c:pt idx="77">
                  <c:v>936</c:v>
                </c:pt>
                <c:pt idx="78">
                  <c:v>948</c:v>
                </c:pt>
                <c:pt idx="79">
                  <c:v>960</c:v>
                </c:pt>
                <c:pt idx="80">
                  <c:v>972</c:v>
                </c:pt>
                <c:pt idx="81">
                  <c:v>984</c:v>
                </c:pt>
                <c:pt idx="82">
                  <c:v>996</c:v>
                </c:pt>
                <c:pt idx="83">
                  <c:v>1008</c:v>
                </c:pt>
                <c:pt idx="84">
                  <c:v>1020</c:v>
                </c:pt>
                <c:pt idx="85">
                  <c:v>1032</c:v>
                </c:pt>
                <c:pt idx="86">
                  <c:v>1044</c:v>
                </c:pt>
                <c:pt idx="87">
                  <c:v>1056</c:v>
                </c:pt>
                <c:pt idx="88">
                  <c:v>1068</c:v>
                </c:pt>
                <c:pt idx="89">
                  <c:v>1080</c:v>
                </c:pt>
                <c:pt idx="90">
                  <c:v>1092</c:v>
                </c:pt>
                <c:pt idx="91">
                  <c:v>1104</c:v>
                </c:pt>
                <c:pt idx="92">
                  <c:v>1116</c:v>
                </c:pt>
                <c:pt idx="93">
                  <c:v>1128</c:v>
                </c:pt>
                <c:pt idx="94">
                  <c:v>1140</c:v>
                </c:pt>
                <c:pt idx="95">
                  <c:v>1152</c:v>
                </c:pt>
                <c:pt idx="96">
                  <c:v>1164</c:v>
                </c:pt>
                <c:pt idx="97">
                  <c:v>1176</c:v>
                </c:pt>
                <c:pt idx="98">
                  <c:v>1188</c:v>
                </c:pt>
                <c:pt idx="99">
                  <c:v>1200</c:v>
                </c:pt>
                <c:pt idx="100">
                  <c:v>1212</c:v>
                </c:pt>
                <c:pt idx="101">
                  <c:v>1224</c:v>
                </c:pt>
                <c:pt idx="102">
                  <c:v>1236</c:v>
                </c:pt>
                <c:pt idx="103">
                  <c:v>1248</c:v>
                </c:pt>
                <c:pt idx="104">
                  <c:v>1260</c:v>
                </c:pt>
                <c:pt idx="105">
                  <c:v>1272</c:v>
                </c:pt>
                <c:pt idx="106">
                  <c:v>1284</c:v>
                </c:pt>
                <c:pt idx="107">
                  <c:v>1296</c:v>
                </c:pt>
                <c:pt idx="108">
                  <c:v>1308</c:v>
                </c:pt>
                <c:pt idx="109">
                  <c:v>1320</c:v>
                </c:pt>
                <c:pt idx="110">
                  <c:v>1332</c:v>
                </c:pt>
                <c:pt idx="111">
                  <c:v>1344</c:v>
                </c:pt>
                <c:pt idx="112">
                  <c:v>1356</c:v>
                </c:pt>
                <c:pt idx="113">
                  <c:v>1368</c:v>
                </c:pt>
                <c:pt idx="114">
                  <c:v>1380</c:v>
                </c:pt>
                <c:pt idx="115">
                  <c:v>1392</c:v>
                </c:pt>
                <c:pt idx="116">
                  <c:v>1404</c:v>
                </c:pt>
                <c:pt idx="117">
                  <c:v>1416</c:v>
                </c:pt>
                <c:pt idx="118">
                  <c:v>1428</c:v>
                </c:pt>
                <c:pt idx="119">
                  <c:v>1440</c:v>
                </c:pt>
                <c:pt idx="120">
                  <c:v>1452</c:v>
                </c:pt>
                <c:pt idx="121">
                  <c:v>1464</c:v>
                </c:pt>
                <c:pt idx="122">
                  <c:v>1476</c:v>
                </c:pt>
                <c:pt idx="123">
                  <c:v>1488</c:v>
                </c:pt>
                <c:pt idx="124">
                  <c:v>1500</c:v>
                </c:pt>
                <c:pt idx="125">
                  <c:v>1512</c:v>
                </c:pt>
                <c:pt idx="126">
                  <c:v>1524</c:v>
                </c:pt>
                <c:pt idx="127">
                  <c:v>1536</c:v>
                </c:pt>
                <c:pt idx="128">
                  <c:v>1548</c:v>
                </c:pt>
                <c:pt idx="129">
                  <c:v>1560</c:v>
                </c:pt>
                <c:pt idx="130">
                  <c:v>1572</c:v>
                </c:pt>
                <c:pt idx="131">
                  <c:v>1584</c:v>
                </c:pt>
                <c:pt idx="132">
                  <c:v>1596</c:v>
                </c:pt>
                <c:pt idx="133">
                  <c:v>1608</c:v>
                </c:pt>
                <c:pt idx="134">
                  <c:v>1620</c:v>
                </c:pt>
                <c:pt idx="135">
                  <c:v>1632</c:v>
                </c:pt>
              </c:numCache>
            </c:numRef>
          </c:xVal>
          <c:yVal>
            <c:numRef>
              <c:f>'Table 5. TST Control'!$H$5:$H$140</c:f>
              <c:numCache>
                <c:formatCode>General</c:formatCode>
                <c:ptCount val="136"/>
                <c:pt idx="0">
                  <c:v>34.97</c:v>
                </c:pt>
                <c:pt idx="1">
                  <c:v>35.799999999999997</c:v>
                </c:pt>
                <c:pt idx="2">
                  <c:v>36.71</c:v>
                </c:pt>
                <c:pt idx="3">
                  <c:v>37.659999999999997</c:v>
                </c:pt>
                <c:pt idx="4">
                  <c:v>38.61</c:v>
                </c:pt>
                <c:pt idx="5">
                  <c:v>39.57</c:v>
                </c:pt>
                <c:pt idx="6">
                  <c:v>40.53</c:v>
                </c:pt>
                <c:pt idx="7">
                  <c:v>41.48</c:v>
                </c:pt>
                <c:pt idx="8">
                  <c:v>42.44</c:v>
                </c:pt>
                <c:pt idx="9">
                  <c:v>43.38</c:v>
                </c:pt>
                <c:pt idx="10">
                  <c:v>44.32</c:v>
                </c:pt>
                <c:pt idx="11">
                  <c:v>45.27</c:v>
                </c:pt>
                <c:pt idx="12">
                  <c:v>46.21</c:v>
                </c:pt>
                <c:pt idx="13">
                  <c:v>47.14</c:v>
                </c:pt>
                <c:pt idx="14">
                  <c:v>48.07</c:v>
                </c:pt>
                <c:pt idx="15">
                  <c:v>49.01</c:v>
                </c:pt>
                <c:pt idx="16">
                  <c:v>49.94</c:v>
                </c:pt>
                <c:pt idx="17">
                  <c:v>50.87</c:v>
                </c:pt>
                <c:pt idx="18">
                  <c:v>51.8</c:v>
                </c:pt>
                <c:pt idx="19">
                  <c:v>52.73</c:v>
                </c:pt>
                <c:pt idx="20">
                  <c:v>53.65</c:v>
                </c:pt>
                <c:pt idx="21">
                  <c:v>54.58</c:v>
                </c:pt>
                <c:pt idx="22">
                  <c:v>55.51</c:v>
                </c:pt>
                <c:pt idx="23">
                  <c:v>56.43</c:v>
                </c:pt>
                <c:pt idx="24">
                  <c:v>57.36</c:v>
                </c:pt>
                <c:pt idx="25">
                  <c:v>58.29</c:v>
                </c:pt>
                <c:pt idx="26">
                  <c:v>59.21</c:v>
                </c:pt>
                <c:pt idx="27">
                  <c:v>60.14</c:v>
                </c:pt>
                <c:pt idx="28">
                  <c:v>61.1</c:v>
                </c:pt>
                <c:pt idx="29">
                  <c:v>62.03</c:v>
                </c:pt>
                <c:pt idx="30">
                  <c:v>62.95</c:v>
                </c:pt>
                <c:pt idx="31">
                  <c:v>63.88</c:v>
                </c:pt>
                <c:pt idx="32">
                  <c:v>64.8</c:v>
                </c:pt>
                <c:pt idx="33">
                  <c:v>65.73</c:v>
                </c:pt>
                <c:pt idx="34">
                  <c:v>66.650000000000006</c:v>
                </c:pt>
                <c:pt idx="35">
                  <c:v>67.58</c:v>
                </c:pt>
                <c:pt idx="36">
                  <c:v>68.5</c:v>
                </c:pt>
                <c:pt idx="37">
                  <c:v>69.430000000000007</c:v>
                </c:pt>
                <c:pt idx="38">
                  <c:v>70.349999999999994</c:v>
                </c:pt>
                <c:pt idx="39">
                  <c:v>71.28</c:v>
                </c:pt>
                <c:pt idx="40">
                  <c:v>72.2</c:v>
                </c:pt>
                <c:pt idx="41">
                  <c:v>73.12</c:v>
                </c:pt>
                <c:pt idx="42">
                  <c:v>74.05</c:v>
                </c:pt>
                <c:pt idx="43">
                  <c:v>74.97</c:v>
                </c:pt>
                <c:pt idx="44">
                  <c:v>75.89</c:v>
                </c:pt>
                <c:pt idx="45">
                  <c:v>76.819999999999993</c:v>
                </c:pt>
                <c:pt idx="46">
                  <c:v>77.75</c:v>
                </c:pt>
                <c:pt idx="47">
                  <c:v>78.67</c:v>
                </c:pt>
                <c:pt idx="48">
                  <c:v>79.59</c:v>
                </c:pt>
                <c:pt idx="49">
                  <c:v>80.52</c:v>
                </c:pt>
                <c:pt idx="50">
                  <c:v>81.44</c:v>
                </c:pt>
                <c:pt idx="51">
                  <c:v>82.36</c:v>
                </c:pt>
                <c:pt idx="52">
                  <c:v>83.29</c:v>
                </c:pt>
                <c:pt idx="53">
                  <c:v>84.21</c:v>
                </c:pt>
                <c:pt idx="54">
                  <c:v>85.13</c:v>
                </c:pt>
                <c:pt idx="55">
                  <c:v>86.06</c:v>
                </c:pt>
                <c:pt idx="56">
                  <c:v>86.98</c:v>
                </c:pt>
                <c:pt idx="57">
                  <c:v>87.9</c:v>
                </c:pt>
                <c:pt idx="58">
                  <c:v>88.82</c:v>
                </c:pt>
                <c:pt idx="59">
                  <c:v>89.75</c:v>
                </c:pt>
                <c:pt idx="60">
                  <c:v>90.67</c:v>
                </c:pt>
                <c:pt idx="61">
                  <c:v>91.6</c:v>
                </c:pt>
                <c:pt idx="62">
                  <c:v>92.52</c:v>
                </c:pt>
                <c:pt idx="63">
                  <c:v>93.44</c:v>
                </c:pt>
                <c:pt idx="64">
                  <c:v>94.37</c:v>
                </c:pt>
                <c:pt idx="65">
                  <c:v>95.29</c:v>
                </c:pt>
                <c:pt idx="66">
                  <c:v>96.26</c:v>
                </c:pt>
                <c:pt idx="67">
                  <c:v>97.19</c:v>
                </c:pt>
                <c:pt idx="68">
                  <c:v>98.11</c:v>
                </c:pt>
                <c:pt idx="69">
                  <c:v>99.04</c:v>
                </c:pt>
                <c:pt idx="70">
                  <c:v>99.96</c:v>
                </c:pt>
                <c:pt idx="71">
                  <c:v>100.89</c:v>
                </c:pt>
                <c:pt idx="72">
                  <c:v>101.81</c:v>
                </c:pt>
                <c:pt idx="73">
                  <c:v>102.73</c:v>
                </c:pt>
                <c:pt idx="74">
                  <c:v>103.65</c:v>
                </c:pt>
                <c:pt idx="75">
                  <c:v>104.58</c:v>
                </c:pt>
                <c:pt idx="76">
                  <c:v>105.5</c:v>
                </c:pt>
                <c:pt idx="77">
                  <c:v>106.42</c:v>
                </c:pt>
                <c:pt idx="78">
                  <c:v>107.35</c:v>
                </c:pt>
                <c:pt idx="79">
                  <c:v>108.27</c:v>
                </c:pt>
                <c:pt idx="80">
                  <c:v>109.19</c:v>
                </c:pt>
                <c:pt idx="81">
                  <c:v>110.12</c:v>
                </c:pt>
                <c:pt idx="82">
                  <c:v>111.04</c:v>
                </c:pt>
                <c:pt idx="83">
                  <c:v>111.96</c:v>
                </c:pt>
                <c:pt idx="84">
                  <c:v>112.88</c:v>
                </c:pt>
                <c:pt idx="85">
                  <c:v>113.81</c:v>
                </c:pt>
                <c:pt idx="86">
                  <c:v>114.73</c:v>
                </c:pt>
                <c:pt idx="87">
                  <c:v>115.66</c:v>
                </c:pt>
                <c:pt idx="88">
                  <c:v>116.58</c:v>
                </c:pt>
                <c:pt idx="89">
                  <c:v>117.5</c:v>
                </c:pt>
                <c:pt idx="90">
                  <c:v>118.42</c:v>
                </c:pt>
                <c:pt idx="91">
                  <c:v>119.35</c:v>
                </c:pt>
                <c:pt idx="92">
                  <c:v>120.27</c:v>
                </c:pt>
                <c:pt idx="93">
                  <c:v>121.19</c:v>
                </c:pt>
                <c:pt idx="94">
                  <c:v>122.12</c:v>
                </c:pt>
                <c:pt idx="95">
                  <c:v>123.04</c:v>
                </c:pt>
                <c:pt idx="96">
                  <c:v>123.97</c:v>
                </c:pt>
                <c:pt idx="97">
                  <c:v>124.89</c:v>
                </c:pt>
                <c:pt idx="98">
                  <c:v>125.81</c:v>
                </c:pt>
                <c:pt idx="99">
                  <c:v>126.74</c:v>
                </c:pt>
                <c:pt idx="100">
                  <c:v>127.66</c:v>
                </c:pt>
                <c:pt idx="101">
                  <c:v>128.58000000000001</c:v>
                </c:pt>
                <c:pt idx="102">
                  <c:v>129.51</c:v>
                </c:pt>
                <c:pt idx="103">
                  <c:v>130.43</c:v>
                </c:pt>
                <c:pt idx="104">
                  <c:v>131.4</c:v>
                </c:pt>
                <c:pt idx="105">
                  <c:v>132.33000000000001</c:v>
                </c:pt>
                <c:pt idx="106">
                  <c:v>133.25</c:v>
                </c:pt>
                <c:pt idx="107">
                  <c:v>134.16999999999999</c:v>
                </c:pt>
                <c:pt idx="108">
                  <c:v>135.1</c:v>
                </c:pt>
                <c:pt idx="109">
                  <c:v>136.02000000000001</c:v>
                </c:pt>
                <c:pt idx="110">
                  <c:v>136.94</c:v>
                </c:pt>
                <c:pt idx="111">
                  <c:v>137.86000000000001</c:v>
                </c:pt>
                <c:pt idx="112">
                  <c:v>138.78</c:v>
                </c:pt>
                <c:pt idx="113">
                  <c:v>139.71</c:v>
                </c:pt>
                <c:pt idx="114">
                  <c:v>140.63</c:v>
                </c:pt>
                <c:pt idx="115">
                  <c:v>141.56</c:v>
                </c:pt>
                <c:pt idx="116">
                  <c:v>142.47999999999999</c:v>
                </c:pt>
                <c:pt idx="117">
                  <c:v>143.4</c:v>
                </c:pt>
                <c:pt idx="118">
                  <c:v>144.33000000000001</c:v>
                </c:pt>
                <c:pt idx="119">
                  <c:v>145.25</c:v>
                </c:pt>
                <c:pt idx="120">
                  <c:v>146.16999999999999</c:v>
                </c:pt>
                <c:pt idx="121">
                  <c:v>147.09</c:v>
                </c:pt>
                <c:pt idx="122">
                  <c:v>148.02000000000001</c:v>
                </c:pt>
                <c:pt idx="123">
                  <c:v>148.94</c:v>
                </c:pt>
                <c:pt idx="124">
                  <c:v>149.86000000000001</c:v>
                </c:pt>
                <c:pt idx="125">
                  <c:v>150.79</c:v>
                </c:pt>
                <c:pt idx="126">
                  <c:v>151.71</c:v>
                </c:pt>
                <c:pt idx="127">
                  <c:v>152.63999999999999</c:v>
                </c:pt>
                <c:pt idx="128">
                  <c:v>153.56</c:v>
                </c:pt>
                <c:pt idx="129">
                  <c:v>154.49</c:v>
                </c:pt>
                <c:pt idx="130">
                  <c:v>155.41</c:v>
                </c:pt>
                <c:pt idx="131">
                  <c:v>156.33000000000001</c:v>
                </c:pt>
                <c:pt idx="132">
                  <c:v>157.26</c:v>
                </c:pt>
                <c:pt idx="133">
                  <c:v>158.18</c:v>
                </c:pt>
                <c:pt idx="134">
                  <c:v>159.11000000000001</c:v>
                </c:pt>
                <c:pt idx="135">
                  <c:v>160.03</c:v>
                </c:pt>
              </c:numCache>
            </c:numRef>
          </c:yVal>
          <c:smooth val="1"/>
          <c:extLst>
            <c:ext xmlns:c16="http://schemas.microsoft.com/office/drawing/2014/chart" uri="{C3380CC4-5D6E-409C-BE32-E72D297353CC}">
              <c16:uniqueId val="{00000000-CF5E-416D-BC9A-DD756AE3726E}"/>
            </c:ext>
          </c:extLst>
        </c:ser>
        <c:dLbls>
          <c:showLegendKey val="0"/>
          <c:showVal val="0"/>
          <c:showCatName val="0"/>
          <c:showSerName val="0"/>
          <c:showPercent val="0"/>
          <c:showBubbleSize val="0"/>
        </c:dLbls>
        <c:axId val="579288016"/>
        <c:axId val="579288344"/>
      </c:scatterChart>
      <c:scatterChart>
        <c:scatterStyle val="smooth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'Table 5. TST Control'!$A$6:$A$139</c:f>
              <c:numCache>
                <c:formatCode>General</c:formatCode>
                <c:ptCount val="134"/>
                <c:pt idx="0">
                  <c:v>24</c:v>
                </c:pt>
                <c:pt idx="1">
                  <c:v>36</c:v>
                </c:pt>
                <c:pt idx="2">
                  <c:v>48</c:v>
                </c:pt>
                <c:pt idx="3">
                  <c:v>60</c:v>
                </c:pt>
                <c:pt idx="4">
                  <c:v>72</c:v>
                </c:pt>
                <c:pt idx="5">
                  <c:v>84</c:v>
                </c:pt>
                <c:pt idx="6">
                  <c:v>96</c:v>
                </c:pt>
                <c:pt idx="7">
                  <c:v>108</c:v>
                </c:pt>
                <c:pt idx="8">
                  <c:v>120</c:v>
                </c:pt>
                <c:pt idx="9">
                  <c:v>132</c:v>
                </c:pt>
                <c:pt idx="10">
                  <c:v>144</c:v>
                </c:pt>
                <c:pt idx="11">
                  <c:v>156</c:v>
                </c:pt>
                <c:pt idx="12">
                  <c:v>168</c:v>
                </c:pt>
                <c:pt idx="13">
                  <c:v>180</c:v>
                </c:pt>
                <c:pt idx="14">
                  <c:v>192</c:v>
                </c:pt>
                <c:pt idx="15">
                  <c:v>204</c:v>
                </c:pt>
                <c:pt idx="16">
                  <c:v>216</c:v>
                </c:pt>
                <c:pt idx="17">
                  <c:v>228</c:v>
                </c:pt>
                <c:pt idx="18">
                  <c:v>240</c:v>
                </c:pt>
                <c:pt idx="19">
                  <c:v>252</c:v>
                </c:pt>
                <c:pt idx="20">
                  <c:v>264</c:v>
                </c:pt>
                <c:pt idx="21">
                  <c:v>276</c:v>
                </c:pt>
                <c:pt idx="22">
                  <c:v>288</c:v>
                </c:pt>
                <c:pt idx="23">
                  <c:v>300</c:v>
                </c:pt>
                <c:pt idx="24">
                  <c:v>312</c:v>
                </c:pt>
                <c:pt idx="25">
                  <c:v>324</c:v>
                </c:pt>
                <c:pt idx="26">
                  <c:v>336</c:v>
                </c:pt>
                <c:pt idx="27">
                  <c:v>348</c:v>
                </c:pt>
                <c:pt idx="28">
                  <c:v>360</c:v>
                </c:pt>
                <c:pt idx="29">
                  <c:v>372</c:v>
                </c:pt>
                <c:pt idx="30">
                  <c:v>384</c:v>
                </c:pt>
                <c:pt idx="31">
                  <c:v>396</c:v>
                </c:pt>
                <c:pt idx="32">
                  <c:v>408</c:v>
                </c:pt>
                <c:pt idx="33">
                  <c:v>420</c:v>
                </c:pt>
                <c:pt idx="34">
                  <c:v>432</c:v>
                </c:pt>
                <c:pt idx="35">
                  <c:v>444</c:v>
                </c:pt>
                <c:pt idx="36">
                  <c:v>456</c:v>
                </c:pt>
                <c:pt idx="37">
                  <c:v>468</c:v>
                </c:pt>
                <c:pt idx="38">
                  <c:v>480</c:v>
                </c:pt>
                <c:pt idx="39">
                  <c:v>492</c:v>
                </c:pt>
                <c:pt idx="40">
                  <c:v>504</c:v>
                </c:pt>
                <c:pt idx="41">
                  <c:v>516</c:v>
                </c:pt>
                <c:pt idx="42">
                  <c:v>528</c:v>
                </c:pt>
                <c:pt idx="43">
                  <c:v>540</c:v>
                </c:pt>
                <c:pt idx="44">
                  <c:v>552</c:v>
                </c:pt>
                <c:pt idx="45">
                  <c:v>564</c:v>
                </c:pt>
                <c:pt idx="46">
                  <c:v>576</c:v>
                </c:pt>
                <c:pt idx="47">
                  <c:v>588</c:v>
                </c:pt>
                <c:pt idx="48">
                  <c:v>600</c:v>
                </c:pt>
                <c:pt idx="49">
                  <c:v>612</c:v>
                </c:pt>
                <c:pt idx="50">
                  <c:v>624</c:v>
                </c:pt>
                <c:pt idx="51">
                  <c:v>636</c:v>
                </c:pt>
                <c:pt idx="52">
                  <c:v>648</c:v>
                </c:pt>
                <c:pt idx="53">
                  <c:v>660</c:v>
                </c:pt>
                <c:pt idx="54">
                  <c:v>672</c:v>
                </c:pt>
                <c:pt idx="55">
                  <c:v>684</c:v>
                </c:pt>
                <c:pt idx="56">
                  <c:v>696</c:v>
                </c:pt>
                <c:pt idx="57">
                  <c:v>708</c:v>
                </c:pt>
                <c:pt idx="58">
                  <c:v>720</c:v>
                </c:pt>
                <c:pt idx="59">
                  <c:v>732</c:v>
                </c:pt>
                <c:pt idx="60">
                  <c:v>744</c:v>
                </c:pt>
                <c:pt idx="61">
                  <c:v>756</c:v>
                </c:pt>
                <c:pt idx="62">
                  <c:v>768</c:v>
                </c:pt>
                <c:pt idx="63">
                  <c:v>780</c:v>
                </c:pt>
                <c:pt idx="64">
                  <c:v>792</c:v>
                </c:pt>
                <c:pt idx="65">
                  <c:v>804</c:v>
                </c:pt>
                <c:pt idx="66">
                  <c:v>816</c:v>
                </c:pt>
                <c:pt idx="67">
                  <c:v>828</c:v>
                </c:pt>
                <c:pt idx="68">
                  <c:v>840</c:v>
                </c:pt>
                <c:pt idx="69">
                  <c:v>852</c:v>
                </c:pt>
                <c:pt idx="70">
                  <c:v>864</c:v>
                </c:pt>
                <c:pt idx="71">
                  <c:v>876</c:v>
                </c:pt>
                <c:pt idx="72">
                  <c:v>888</c:v>
                </c:pt>
                <c:pt idx="73">
                  <c:v>900</c:v>
                </c:pt>
                <c:pt idx="74">
                  <c:v>912</c:v>
                </c:pt>
                <c:pt idx="75">
                  <c:v>924</c:v>
                </c:pt>
                <c:pt idx="76">
                  <c:v>936</c:v>
                </c:pt>
                <c:pt idx="77">
                  <c:v>948</c:v>
                </c:pt>
                <c:pt idx="78">
                  <c:v>960</c:v>
                </c:pt>
                <c:pt idx="79">
                  <c:v>972</c:v>
                </c:pt>
                <c:pt idx="80">
                  <c:v>984</c:v>
                </c:pt>
                <c:pt idx="81">
                  <c:v>996</c:v>
                </c:pt>
                <c:pt idx="82">
                  <c:v>1008</c:v>
                </c:pt>
                <c:pt idx="83">
                  <c:v>1020</c:v>
                </c:pt>
                <c:pt idx="84">
                  <c:v>1032</c:v>
                </c:pt>
                <c:pt idx="85">
                  <c:v>1044</c:v>
                </c:pt>
                <c:pt idx="86">
                  <c:v>1056</c:v>
                </c:pt>
                <c:pt idx="87">
                  <c:v>1068</c:v>
                </c:pt>
                <c:pt idx="88">
                  <c:v>1080</c:v>
                </c:pt>
                <c:pt idx="89">
                  <c:v>1092</c:v>
                </c:pt>
                <c:pt idx="90">
                  <c:v>1104</c:v>
                </c:pt>
                <c:pt idx="91">
                  <c:v>1116</c:v>
                </c:pt>
                <c:pt idx="92">
                  <c:v>1128</c:v>
                </c:pt>
                <c:pt idx="93">
                  <c:v>1140</c:v>
                </c:pt>
                <c:pt idx="94">
                  <c:v>1152</c:v>
                </c:pt>
                <c:pt idx="95">
                  <c:v>1164</c:v>
                </c:pt>
                <c:pt idx="96">
                  <c:v>1176</c:v>
                </c:pt>
                <c:pt idx="97">
                  <c:v>1188</c:v>
                </c:pt>
                <c:pt idx="98">
                  <c:v>1200</c:v>
                </c:pt>
                <c:pt idx="99">
                  <c:v>1212</c:v>
                </c:pt>
                <c:pt idx="100">
                  <c:v>1224</c:v>
                </c:pt>
                <c:pt idx="101">
                  <c:v>1236</c:v>
                </c:pt>
                <c:pt idx="102">
                  <c:v>1248</c:v>
                </c:pt>
                <c:pt idx="103">
                  <c:v>1260</c:v>
                </c:pt>
                <c:pt idx="104">
                  <c:v>1272</c:v>
                </c:pt>
                <c:pt idx="105">
                  <c:v>1284</c:v>
                </c:pt>
                <c:pt idx="106">
                  <c:v>1296</c:v>
                </c:pt>
                <c:pt idx="107">
                  <c:v>1308</c:v>
                </c:pt>
                <c:pt idx="108">
                  <c:v>1320</c:v>
                </c:pt>
                <c:pt idx="109">
                  <c:v>1332</c:v>
                </c:pt>
                <c:pt idx="110">
                  <c:v>1344</c:v>
                </c:pt>
                <c:pt idx="111">
                  <c:v>1356</c:v>
                </c:pt>
                <c:pt idx="112">
                  <c:v>1368</c:v>
                </c:pt>
                <c:pt idx="113">
                  <c:v>1380</c:v>
                </c:pt>
                <c:pt idx="114">
                  <c:v>1392</c:v>
                </c:pt>
                <c:pt idx="115">
                  <c:v>1404</c:v>
                </c:pt>
                <c:pt idx="116">
                  <c:v>1416</c:v>
                </c:pt>
                <c:pt idx="117">
                  <c:v>1428</c:v>
                </c:pt>
                <c:pt idx="118">
                  <c:v>1440</c:v>
                </c:pt>
                <c:pt idx="119">
                  <c:v>1452</c:v>
                </c:pt>
                <c:pt idx="120">
                  <c:v>1464</c:v>
                </c:pt>
                <c:pt idx="121">
                  <c:v>1476</c:v>
                </c:pt>
                <c:pt idx="122">
                  <c:v>1488</c:v>
                </c:pt>
                <c:pt idx="123">
                  <c:v>1500</c:v>
                </c:pt>
                <c:pt idx="124">
                  <c:v>1512</c:v>
                </c:pt>
                <c:pt idx="125">
                  <c:v>1524</c:v>
                </c:pt>
                <c:pt idx="126">
                  <c:v>1536</c:v>
                </c:pt>
                <c:pt idx="127">
                  <c:v>1548</c:v>
                </c:pt>
                <c:pt idx="128">
                  <c:v>1560</c:v>
                </c:pt>
                <c:pt idx="129">
                  <c:v>1572</c:v>
                </c:pt>
                <c:pt idx="130">
                  <c:v>1584</c:v>
                </c:pt>
                <c:pt idx="131">
                  <c:v>1596</c:v>
                </c:pt>
                <c:pt idx="132">
                  <c:v>1608</c:v>
                </c:pt>
                <c:pt idx="133">
                  <c:v>1620</c:v>
                </c:pt>
              </c:numCache>
            </c:numRef>
          </c:xVal>
          <c:yVal>
            <c:numRef>
              <c:f>'Table 5. TST Control'!$G$6:$G$139</c:f>
              <c:numCache>
                <c:formatCode>General</c:formatCode>
                <c:ptCount val="134"/>
                <c:pt idx="0">
                  <c:v>-4.1666666666666706E-5</c:v>
                </c:pt>
                <c:pt idx="1">
                  <c:v>5.0000000000000044E-4</c:v>
                </c:pt>
                <c:pt idx="2">
                  <c:v>5.8333333333333382E-4</c:v>
                </c:pt>
                <c:pt idx="3">
                  <c:v>4.9999999999999578E-4</c:v>
                </c:pt>
                <c:pt idx="4">
                  <c:v>4.9999999999999578E-4</c:v>
                </c:pt>
                <c:pt idx="5">
                  <c:v>3.3333333333333365E-4</c:v>
                </c:pt>
                <c:pt idx="6">
                  <c:v>3.3333333333333365E-4</c:v>
                </c:pt>
                <c:pt idx="7">
                  <c:v>2.9166666666666691E-4</c:v>
                </c:pt>
                <c:pt idx="8">
                  <c:v>1.6666666666666682E-4</c:v>
                </c:pt>
                <c:pt idx="9">
                  <c:v>2.5000000000000022E-4</c:v>
                </c:pt>
                <c:pt idx="10">
                  <c:v>2.9166666666666691E-4</c:v>
                </c:pt>
                <c:pt idx="11">
                  <c:v>2.0833333333333351E-4</c:v>
                </c:pt>
                <c:pt idx="12">
                  <c:v>2.5000000000000022E-4</c:v>
                </c:pt>
                <c:pt idx="13">
                  <c:v>2.0833333333333351E-4</c:v>
                </c:pt>
                <c:pt idx="14">
                  <c:v>-1.6666666666666682E-4</c:v>
                </c:pt>
                <c:pt idx="15">
                  <c:v>-1.6666666666666682E-4</c:v>
                </c:pt>
                <c:pt idx="16">
                  <c:v>6.2500000000000056E-4</c:v>
                </c:pt>
                <c:pt idx="17">
                  <c:v>5.8333333333333382E-4</c:v>
                </c:pt>
                <c:pt idx="18">
                  <c:v>7.5000000000000067E-4</c:v>
                </c:pt>
                <c:pt idx="19">
                  <c:v>8.7500000000000078E-4</c:v>
                </c:pt>
                <c:pt idx="20">
                  <c:v>3.7500000000000033E-4</c:v>
                </c:pt>
                <c:pt idx="21">
                  <c:v>3.3333333333333365E-4</c:v>
                </c:pt>
                <c:pt idx="22">
                  <c:v>1.2500000000000011E-4</c:v>
                </c:pt>
                <c:pt idx="23">
                  <c:v>1.2500000000000011E-4</c:v>
                </c:pt>
                <c:pt idx="24">
                  <c:v>2.5000000000000022E-4</c:v>
                </c:pt>
                <c:pt idx="25">
                  <c:v>3.3333333333333365E-4</c:v>
                </c:pt>
                <c:pt idx="26">
                  <c:v>3.7500000000000033E-4</c:v>
                </c:pt>
                <c:pt idx="27">
                  <c:v>2.5000000000000022E-4</c:v>
                </c:pt>
                <c:pt idx="28">
                  <c:v>3.3333333333333365E-4</c:v>
                </c:pt>
                <c:pt idx="29">
                  <c:v>3.3333333333333365E-4</c:v>
                </c:pt>
                <c:pt idx="30">
                  <c:v>3.7500000000000033E-4</c:v>
                </c:pt>
                <c:pt idx="31">
                  <c:v>5.0000000000000044E-4</c:v>
                </c:pt>
                <c:pt idx="32">
                  <c:v>2.9166666666666691E-4</c:v>
                </c:pt>
                <c:pt idx="33">
                  <c:v>3.3333333333333365E-4</c:v>
                </c:pt>
                <c:pt idx="34">
                  <c:v>4.1666666666666702E-4</c:v>
                </c:pt>
                <c:pt idx="35">
                  <c:v>5.4166666666666252E-4</c:v>
                </c:pt>
                <c:pt idx="36">
                  <c:v>2.083333333333289E-4</c:v>
                </c:pt>
                <c:pt idx="37">
                  <c:v>4.1666666666666706E-5</c:v>
                </c:pt>
                <c:pt idx="38">
                  <c:v>3.3333333333333365E-4</c:v>
                </c:pt>
                <c:pt idx="39">
                  <c:v>-8.3333333333333412E-5</c:v>
                </c:pt>
                <c:pt idx="40">
                  <c:v>-5.4166666666666252E-4</c:v>
                </c:pt>
                <c:pt idx="41">
                  <c:v>8.3333333333333412E-5</c:v>
                </c:pt>
                <c:pt idx="42">
                  <c:v>8.7499999999999612E-4</c:v>
                </c:pt>
                <c:pt idx="43">
                  <c:v>-1.8749999999999971E-3</c:v>
                </c:pt>
                <c:pt idx="44">
                  <c:v>-2.4166666666666642E-3</c:v>
                </c:pt>
                <c:pt idx="45">
                  <c:v>2.5000000000000022E-4</c:v>
                </c:pt>
                <c:pt idx="46">
                  <c:v>1.4166666666666679E-3</c:v>
                </c:pt>
                <c:pt idx="47">
                  <c:v>4.1666666666666702E-4</c:v>
                </c:pt>
                <c:pt idx="48">
                  <c:v>-4.1666666666666702E-4</c:v>
                </c:pt>
                <c:pt idx="49">
                  <c:v>-7.0833333333333393E-4</c:v>
                </c:pt>
                <c:pt idx="50">
                  <c:v>-1.541666666666668E-3</c:v>
                </c:pt>
                <c:pt idx="51">
                  <c:v>-9.5833333333333415E-4</c:v>
                </c:pt>
                <c:pt idx="52">
                  <c:v>-1.0000000000000009E-3</c:v>
                </c:pt>
                <c:pt idx="53">
                  <c:v>-1.125000000000001E-3</c:v>
                </c:pt>
                <c:pt idx="54">
                  <c:v>-1.3333333333333346E-3</c:v>
                </c:pt>
                <c:pt idx="55">
                  <c:v>-1.3333333333333346E-3</c:v>
                </c:pt>
                <c:pt idx="56">
                  <c:v>-7.9166666666666274E-4</c:v>
                </c:pt>
                <c:pt idx="57">
                  <c:v>3.7500000000000033E-4</c:v>
                </c:pt>
                <c:pt idx="58">
                  <c:v>-8.3333333333333412E-5</c:v>
                </c:pt>
                <c:pt idx="59">
                  <c:v>-1.4166666666666633E-3</c:v>
                </c:pt>
                <c:pt idx="60">
                  <c:v>-2.9166666666666691E-4</c:v>
                </c:pt>
                <c:pt idx="61">
                  <c:v>4.1666666666666702E-4</c:v>
                </c:pt>
                <c:pt idx="62">
                  <c:v>9.5833333333332959E-4</c:v>
                </c:pt>
                <c:pt idx="63">
                  <c:v>-1.9583333333333349E-3</c:v>
                </c:pt>
                <c:pt idx="64">
                  <c:v>-3.4999999999999983E-3</c:v>
                </c:pt>
                <c:pt idx="65">
                  <c:v>-1.2916666666666677E-3</c:v>
                </c:pt>
                <c:pt idx="66">
                  <c:v>-1.9166666666666661E-3</c:v>
                </c:pt>
                <c:pt idx="67">
                  <c:v>-9.999999999999985E-4</c:v>
                </c:pt>
                <c:pt idx="68">
                  <c:v>-6.2500000000000056E-4</c:v>
                </c:pt>
                <c:pt idx="69">
                  <c:v>0</c:v>
                </c:pt>
                <c:pt idx="70">
                  <c:v>1.4166666666666679E-3</c:v>
                </c:pt>
                <c:pt idx="71">
                  <c:v>-8.3333333333333412E-5</c:v>
                </c:pt>
                <c:pt idx="72">
                  <c:v>-1.6250000000000014E-3</c:v>
                </c:pt>
                <c:pt idx="73">
                  <c:v>-1.0833333333333344E-3</c:v>
                </c:pt>
                <c:pt idx="74">
                  <c:v>1.6666666666666682E-4</c:v>
                </c:pt>
                <c:pt idx="75">
                  <c:v>-4.1666666666666702E-4</c:v>
                </c:pt>
                <c:pt idx="76">
                  <c:v>-1.2499999999999987E-3</c:v>
                </c:pt>
                <c:pt idx="77">
                  <c:v>-7.9166666666666502E-4</c:v>
                </c:pt>
                <c:pt idx="78">
                  <c:v>-6.6666666666666729E-4</c:v>
                </c:pt>
                <c:pt idx="79">
                  <c:v>8.3333333333333176E-4</c:v>
                </c:pt>
                <c:pt idx="80">
                  <c:v>1.791666666666666E-3</c:v>
                </c:pt>
                <c:pt idx="81">
                  <c:v>-7.9166666666666502E-4</c:v>
                </c:pt>
                <c:pt idx="82">
                  <c:v>-8.749999999999985E-4</c:v>
                </c:pt>
                <c:pt idx="83">
                  <c:v>4.1666666666666706E-5</c:v>
                </c:pt>
                <c:pt idx="84">
                  <c:v>-3.3333333333333365E-4</c:v>
                </c:pt>
                <c:pt idx="85">
                  <c:v>1.2500000000000011E-4</c:v>
                </c:pt>
                <c:pt idx="86">
                  <c:v>-1.6666666666666682E-4</c:v>
                </c:pt>
                <c:pt idx="87">
                  <c:v>-2.5000000000000022E-4</c:v>
                </c:pt>
                <c:pt idx="88">
                  <c:v>4.1666666666666706E-5</c:v>
                </c:pt>
                <c:pt idx="89">
                  <c:v>-1.2500000000000011E-4</c:v>
                </c:pt>
                <c:pt idx="90">
                  <c:v>-2.5000000000000022E-4</c:v>
                </c:pt>
                <c:pt idx="91">
                  <c:v>-8.3333333333333412E-5</c:v>
                </c:pt>
                <c:pt idx="92">
                  <c:v>-4.1666666666666706E-5</c:v>
                </c:pt>
                <c:pt idx="93">
                  <c:v>-2.5000000000000022E-4</c:v>
                </c:pt>
                <c:pt idx="94">
                  <c:v>-2.0833333333333351E-4</c:v>
                </c:pt>
                <c:pt idx="95">
                  <c:v>3.3333333333333365E-4</c:v>
                </c:pt>
                <c:pt idx="96">
                  <c:v>2.5000000000000022E-4</c:v>
                </c:pt>
                <c:pt idx="97">
                  <c:v>2.9166666666666691E-4</c:v>
                </c:pt>
                <c:pt idx="98">
                  <c:v>2.0833333333333351E-4</c:v>
                </c:pt>
                <c:pt idx="99">
                  <c:v>4.1666666666666706E-5</c:v>
                </c:pt>
                <c:pt idx="100">
                  <c:v>4.1666666666666702E-4</c:v>
                </c:pt>
                <c:pt idx="101">
                  <c:v>3.7500000000000033E-4</c:v>
                </c:pt>
                <c:pt idx="102">
                  <c:v>2.9166666666666463E-4</c:v>
                </c:pt>
                <c:pt idx="103">
                  <c:v>1.6666666666666449E-4</c:v>
                </c:pt>
                <c:pt idx="104">
                  <c:v>1.6666666666666682E-4</c:v>
                </c:pt>
                <c:pt idx="105">
                  <c:v>2.9166666666666691E-4</c:v>
                </c:pt>
                <c:pt idx="106">
                  <c:v>3.3333333333333365E-4</c:v>
                </c:pt>
                <c:pt idx="107">
                  <c:v>2.9166666666666691E-4</c:v>
                </c:pt>
                <c:pt idx="108">
                  <c:v>1.2500000000000011E-4</c:v>
                </c:pt>
                <c:pt idx="109">
                  <c:v>2.9166666666666691E-4</c:v>
                </c:pt>
                <c:pt idx="110">
                  <c:v>2.0833333333333351E-4</c:v>
                </c:pt>
                <c:pt idx="111">
                  <c:v>2.0833333333333351E-4</c:v>
                </c:pt>
                <c:pt idx="112">
                  <c:v>4.1666666666666706E-5</c:v>
                </c:pt>
                <c:pt idx="113">
                  <c:v>-1.2500000000000011E-4</c:v>
                </c:pt>
                <c:pt idx="114">
                  <c:v>1.2500000000000011E-4</c:v>
                </c:pt>
                <c:pt idx="115">
                  <c:v>4.1666666666666706E-5</c:v>
                </c:pt>
                <c:pt idx="116">
                  <c:v>0</c:v>
                </c:pt>
                <c:pt idx="117">
                  <c:v>1.2500000000000011E-4</c:v>
                </c:pt>
                <c:pt idx="118">
                  <c:v>1.2500000000000011E-4</c:v>
                </c:pt>
                <c:pt idx="119">
                  <c:v>4.1666666666666706E-5</c:v>
                </c:pt>
                <c:pt idx="120">
                  <c:v>-4.1666666666666706E-5</c:v>
                </c:pt>
                <c:pt idx="121">
                  <c:v>-4.1666666666666706E-5</c:v>
                </c:pt>
                <c:pt idx="122">
                  <c:v>-8.3333333333333412E-5</c:v>
                </c:pt>
                <c:pt idx="123">
                  <c:v>-8.3333333333333412E-5</c:v>
                </c:pt>
                <c:pt idx="124">
                  <c:v>-1.6666666666666682E-4</c:v>
                </c:pt>
                <c:pt idx="125">
                  <c:v>-2.9166666666666691E-4</c:v>
                </c:pt>
                <c:pt idx="126">
                  <c:v>0</c:v>
                </c:pt>
                <c:pt idx="127">
                  <c:v>2.0833333333333351E-4</c:v>
                </c:pt>
                <c:pt idx="128">
                  <c:v>1.6666666666666682E-4</c:v>
                </c:pt>
                <c:pt idx="129">
                  <c:v>-1.2500000000000011E-4</c:v>
                </c:pt>
                <c:pt idx="130">
                  <c:v>-4.1666666666666706E-5</c:v>
                </c:pt>
                <c:pt idx="131">
                  <c:v>0</c:v>
                </c:pt>
                <c:pt idx="132">
                  <c:v>0</c:v>
                </c:pt>
                <c:pt idx="133">
                  <c:v>4.1666666666666706E-5</c:v>
                </c:pt>
              </c:numCache>
            </c:numRef>
          </c:yVal>
          <c:smooth val="1"/>
          <c:extLst>
            <c:ext xmlns:c16="http://schemas.microsoft.com/office/drawing/2014/chart" uri="{C3380CC4-5D6E-409C-BE32-E72D297353CC}">
              <c16:uniqueId val="{00000001-CF5E-416D-BC9A-DD756AE3726E}"/>
            </c:ext>
          </c:extLst>
        </c:ser>
        <c:dLbls>
          <c:showLegendKey val="0"/>
          <c:showVal val="0"/>
          <c:showCatName val="0"/>
          <c:showSerName val="0"/>
          <c:showPercent val="0"/>
          <c:showBubbleSize val="0"/>
        </c:dLbls>
        <c:axId val="579294248"/>
        <c:axId val="579295232"/>
      </c:scatterChart>
      <c:valAx>
        <c:axId val="579288016"/>
        <c:scaling>
          <c:orientation val="minMax"/>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9288344"/>
        <c:crosses val="autoZero"/>
        <c:crossBetween val="midCat"/>
      </c:valAx>
      <c:valAx>
        <c:axId val="579288344"/>
        <c:scaling>
          <c:orientation val="minMax"/>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9288016"/>
        <c:crosses val="autoZero"/>
        <c:crossBetween val="midCat"/>
      </c:valAx>
      <c:valAx>
        <c:axId val="579295232"/>
        <c:scaling>
          <c:orientation val="minMax"/>
        </c:scaling>
        <c:delete val="0"/>
        <c:axPos val="r"/>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9294248"/>
        <c:crosses val="max"/>
        <c:crossBetween val="midCat"/>
      </c:valAx>
      <c:valAx>
        <c:axId val="579294248"/>
        <c:scaling>
          <c:orientation val="minMax"/>
        </c:scaling>
        <c:delete val="1"/>
        <c:axPos val="b"/>
        <c:numFmt formatCode="General" sourceLinked="1"/>
        <c:majorTickMark val="out"/>
        <c:minorTickMark val="none"/>
        <c:tickLblPos val="nextTo"/>
        <c:crossAx val="579295232"/>
        <c:crosses val="autoZero"/>
        <c:crossBetween val="midCat"/>
      </c:valAx>
      <c:spPr>
        <a:noFill/>
        <a:ln>
          <a:noFill/>
        </a:ln>
        <a:effectLst/>
      </c:spPr>
    </c:plotArea>
    <c:legend>
      <c:legendPos val="r"/>
      <c:layout>
        <c:manualLayout>
          <c:xMode val="edge"/>
          <c:yMode val="edge"/>
          <c:x val="0.60913867016622925"/>
          <c:y val="0.71354111986001745"/>
          <c:w val="0.213083552055993"/>
          <c:h val="0.156251093613298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247594050743664E-2"/>
          <c:y val="5.0925925925925923E-2"/>
          <c:w val="0.78635170603674531"/>
          <c:h val="0.84630431612715074"/>
        </c:manualLayout>
      </c:layout>
      <c:scatterChart>
        <c:scatterStyle val="smoothMarker"/>
        <c:varyColors val="0"/>
        <c:ser>
          <c:idx val="1"/>
          <c:order val="1"/>
          <c:tx>
            <c:v>temperature</c:v>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'Table 5. TST Control'!$A$5:$A$140</c:f>
              <c:numCache>
                <c:formatCode>General</c:formatCode>
                <c:ptCount val="136"/>
                <c:pt idx="0">
                  <c:v>12</c:v>
                </c:pt>
                <c:pt idx="1">
                  <c:v>24</c:v>
                </c:pt>
                <c:pt idx="2">
                  <c:v>36</c:v>
                </c:pt>
                <c:pt idx="3">
                  <c:v>48</c:v>
                </c:pt>
                <c:pt idx="4">
                  <c:v>60</c:v>
                </c:pt>
                <c:pt idx="5">
                  <c:v>72</c:v>
                </c:pt>
                <c:pt idx="6">
                  <c:v>84</c:v>
                </c:pt>
                <c:pt idx="7">
                  <c:v>96</c:v>
                </c:pt>
                <c:pt idx="8">
                  <c:v>108</c:v>
                </c:pt>
                <c:pt idx="9">
                  <c:v>120</c:v>
                </c:pt>
                <c:pt idx="10">
                  <c:v>132</c:v>
                </c:pt>
                <c:pt idx="11">
                  <c:v>144</c:v>
                </c:pt>
                <c:pt idx="12">
                  <c:v>156</c:v>
                </c:pt>
                <c:pt idx="13">
                  <c:v>168</c:v>
                </c:pt>
                <c:pt idx="14">
                  <c:v>180</c:v>
                </c:pt>
                <c:pt idx="15">
                  <c:v>192</c:v>
                </c:pt>
                <c:pt idx="16">
                  <c:v>204</c:v>
                </c:pt>
                <c:pt idx="17">
                  <c:v>216</c:v>
                </c:pt>
                <c:pt idx="18">
                  <c:v>228</c:v>
                </c:pt>
                <c:pt idx="19">
                  <c:v>240</c:v>
                </c:pt>
                <c:pt idx="20">
                  <c:v>252</c:v>
                </c:pt>
                <c:pt idx="21">
                  <c:v>264</c:v>
                </c:pt>
                <c:pt idx="22">
                  <c:v>276</c:v>
                </c:pt>
                <c:pt idx="23">
                  <c:v>288</c:v>
                </c:pt>
                <c:pt idx="24">
                  <c:v>300</c:v>
                </c:pt>
                <c:pt idx="25">
                  <c:v>312</c:v>
                </c:pt>
                <c:pt idx="26">
                  <c:v>324</c:v>
                </c:pt>
                <c:pt idx="27">
                  <c:v>336</c:v>
                </c:pt>
                <c:pt idx="28">
                  <c:v>348</c:v>
                </c:pt>
                <c:pt idx="29">
                  <c:v>360</c:v>
                </c:pt>
                <c:pt idx="30">
                  <c:v>372</c:v>
                </c:pt>
                <c:pt idx="31">
                  <c:v>384</c:v>
                </c:pt>
                <c:pt idx="32">
                  <c:v>396</c:v>
                </c:pt>
                <c:pt idx="33">
                  <c:v>408</c:v>
                </c:pt>
                <c:pt idx="34">
                  <c:v>420</c:v>
                </c:pt>
                <c:pt idx="35">
                  <c:v>432</c:v>
                </c:pt>
                <c:pt idx="36">
                  <c:v>444</c:v>
                </c:pt>
                <c:pt idx="37">
                  <c:v>456</c:v>
                </c:pt>
                <c:pt idx="38">
                  <c:v>468</c:v>
                </c:pt>
                <c:pt idx="39">
                  <c:v>480</c:v>
                </c:pt>
                <c:pt idx="40">
                  <c:v>492</c:v>
                </c:pt>
                <c:pt idx="41">
                  <c:v>504</c:v>
                </c:pt>
                <c:pt idx="42">
                  <c:v>516</c:v>
                </c:pt>
                <c:pt idx="43">
                  <c:v>528</c:v>
                </c:pt>
                <c:pt idx="44">
                  <c:v>540</c:v>
                </c:pt>
                <c:pt idx="45">
                  <c:v>552</c:v>
                </c:pt>
                <c:pt idx="46">
                  <c:v>564</c:v>
                </c:pt>
                <c:pt idx="47">
                  <c:v>576</c:v>
                </c:pt>
                <c:pt idx="48">
                  <c:v>588</c:v>
                </c:pt>
                <c:pt idx="49">
                  <c:v>600</c:v>
                </c:pt>
                <c:pt idx="50">
                  <c:v>612</c:v>
                </c:pt>
                <c:pt idx="51">
                  <c:v>624</c:v>
                </c:pt>
                <c:pt idx="52">
                  <c:v>636</c:v>
                </c:pt>
                <c:pt idx="53">
                  <c:v>648</c:v>
                </c:pt>
                <c:pt idx="54">
                  <c:v>660</c:v>
                </c:pt>
                <c:pt idx="55">
                  <c:v>672</c:v>
                </c:pt>
                <c:pt idx="56">
                  <c:v>684</c:v>
                </c:pt>
                <c:pt idx="57">
                  <c:v>696</c:v>
                </c:pt>
                <c:pt idx="58">
                  <c:v>708</c:v>
                </c:pt>
                <c:pt idx="59">
                  <c:v>720</c:v>
                </c:pt>
                <c:pt idx="60">
                  <c:v>732</c:v>
                </c:pt>
                <c:pt idx="61">
                  <c:v>744</c:v>
                </c:pt>
                <c:pt idx="62">
                  <c:v>756</c:v>
                </c:pt>
                <c:pt idx="63">
                  <c:v>768</c:v>
                </c:pt>
                <c:pt idx="64">
                  <c:v>780</c:v>
                </c:pt>
                <c:pt idx="65">
                  <c:v>792</c:v>
                </c:pt>
                <c:pt idx="66">
                  <c:v>804</c:v>
                </c:pt>
                <c:pt idx="67">
                  <c:v>816</c:v>
                </c:pt>
                <c:pt idx="68">
                  <c:v>828</c:v>
                </c:pt>
                <c:pt idx="69">
                  <c:v>840</c:v>
                </c:pt>
                <c:pt idx="70">
                  <c:v>852</c:v>
                </c:pt>
                <c:pt idx="71">
                  <c:v>864</c:v>
                </c:pt>
                <c:pt idx="72">
                  <c:v>876</c:v>
                </c:pt>
                <c:pt idx="73">
                  <c:v>888</c:v>
                </c:pt>
                <c:pt idx="74">
                  <c:v>900</c:v>
                </c:pt>
                <c:pt idx="75">
                  <c:v>912</c:v>
                </c:pt>
                <c:pt idx="76">
                  <c:v>924</c:v>
                </c:pt>
                <c:pt idx="77">
                  <c:v>936</c:v>
                </c:pt>
                <c:pt idx="78">
                  <c:v>948</c:v>
                </c:pt>
                <c:pt idx="79">
                  <c:v>960</c:v>
                </c:pt>
                <c:pt idx="80">
                  <c:v>972</c:v>
                </c:pt>
                <c:pt idx="81">
                  <c:v>984</c:v>
                </c:pt>
                <c:pt idx="82">
                  <c:v>996</c:v>
                </c:pt>
                <c:pt idx="83">
                  <c:v>1008</c:v>
                </c:pt>
                <c:pt idx="84">
                  <c:v>1020</c:v>
                </c:pt>
                <c:pt idx="85">
                  <c:v>1032</c:v>
                </c:pt>
                <c:pt idx="86">
                  <c:v>1044</c:v>
                </c:pt>
                <c:pt idx="87">
                  <c:v>1056</c:v>
                </c:pt>
                <c:pt idx="88">
                  <c:v>1068</c:v>
                </c:pt>
                <c:pt idx="89">
                  <c:v>1080</c:v>
                </c:pt>
                <c:pt idx="90">
                  <c:v>1092</c:v>
                </c:pt>
                <c:pt idx="91">
                  <c:v>1104</c:v>
                </c:pt>
                <c:pt idx="92">
                  <c:v>1116</c:v>
                </c:pt>
                <c:pt idx="93">
                  <c:v>1128</c:v>
                </c:pt>
                <c:pt idx="94">
                  <c:v>1140</c:v>
                </c:pt>
                <c:pt idx="95">
                  <c:v>1152</c:v>
                </c:pt>
                <c:pt idx="96">
                  <c:v>1164</c:v>
                </c:pt>
                <c:pt idx="97">
                  <c:v>1176</c:v>
                </c:pt>
                <c:pt idx="98">
                  <c:v>1188</c:v>
                </c:pt>
                <c:pt idx="99">
                  <c:v>1200</c:v>
                </c:pt>
                <c:pt idx="100">
                  <c:v>1212</c:v>
                </c:pt>
                <c:pt idx="101">
                  <c:v>1224</c:v>
                </c:pt>
                <c:pt idx="102">
                  <c:v>1236</c:v>
                </c:pt>
                <c:pt idx="103">
                  <c:v>1248</c:v>
                </c:pt>
                <c:pt idx="104">
                  <c:v>1260</c:v>
                </c:pt>
                <c:pt idx="105">
                  <c:v>1272</c:v>
                </c:pt>
                <c:pt idx="106">
                  <c:v>1284</c:v>
                </c:pt>
                <c:pt idx="107">
                  <c:v>1296</c:v>
                </c:pt>
                <c:pt idx="108">
                  <c:v>1308</c:v>
                </c:pt>
                <c:pt idx="109">
                  <c:v>1320</c:v>
                </c:pt>
                <c:pt idx="110">
                  <c:v>1332</c:v>
                </c:pt>
                <c:pt idx="111">
                  <c:v>1344</c:v>
                </c:pt>
                <c:pt idx="112">
                  <c:v>1356</c:v>
                </c:pt>
                <c:pt idx="113">
                  <c:v>1368</c:v>
                </c:pt>
                <c:pt idx="114">
                  <c:v>1380</c:v>
                </c:pt>
                <c:pt idx="115">
                  <c:v>1392</c:v>
                </c:pt>
                <c:pt idx="116">
                  <c:v>1404</c:v>
                </c:pt>
                <c:pt idx="117">
                  <c:v>1416</c:v>
                </c:pt>
                <c:pt idx="118">
                  <c:v>1428</c:v>
                </c:pt>
                <c:pt idx="119">
                  <c:v>1440</c:v>
                </c:pt>
                <c:pt idx="120">
                  <c:v>1452</c:v>
                </c:pt>
                <c:pt idx="121">
                  <c:v>1464</c:v>
                </c:pt>
                <c:pt idx="122">
                  <c:v>1476</c:v>
                </c:pt>
                <c:pt idx="123">
                  <c:v>1488</c:v>
                </c:pt>
                <c:pt idx="124">
                  <c:v>1500</c:v>
                </c:pt>
                <c:pt idx="125">
                  <c:v>1512</c:v>
                </c:pt>
                <c:pt idx="126">
                  <c:v>1524</c:v>
                </c:pt>
                <c:pt idx="127">
                  <c:v>1536</c:v>
                </c:pt>
                <c:pt idx="128">
                  <c:v>1548</c:v>
                </c:pt>
                <c:pt idx="129">
                  <c:v>1560</c:v>
                </c:pt>
                <c:pt idx="130">
                  <c:v>1572</c:v>
                </c:pt>
                <c:pt idx="131">
                  <c:v>1584</c:v>
                </c:pt>
                <c:pt idx="132">
                  <c:v>1596</c:v>
                </c:pt>
                <c:pt idx="133">
                  <c:v>1608</c:v>
                </c:pt>
                <c:pt idx="134">
                  <c:v>1620</c:v>
                </c:pt>
                <c:pt idx="135">
                  <c:v>1632</c:v>
                </c:pt>
              </c:numCache>
            </c:numRef>
          </c:xVal>
          <c:yVal>
            <c:numRef>
              <c:f>'Table 5. TST Control'!$D$5:$D$140</c:f>
              <c:numCache>
                <c:formatCode>General</c:formatCode>
                <c:ptCount val="136"/>
                <c:pt idx="0">
                  <c:v>35.01</c:v>
                </c:pt>
                <c:pt idx="1">
                  <c:v>35.82</c:v>
                </c:pt>
                <c:pt idx="2">
                  <c:v>36.729999999999997</c:v>
                </c:pt>
                <c:pt idx="3">
                  <c:v>37.67</c:v>
                </c:pt>
                <c:pt idx="4">
                  <c:v>38.619999999999997</c:v>
                </c:pt>
                <c:pt idx="5">
                  <c:v>39.58</c:v>
                </c:pt>
                <c:pt idx="6">
                  <c:v>40.53</c:v>
                </c:pt>
                <c:pt idx="7">
                  <c:v>41.48</c:v>
                </c:pt>
                <c:pt idx="8">
                  <c:v>42.43</c:v>
                </c:pt>
                <c:pt idx="9">
                  <c:v>43.38</c:v>
                </c:pt>
                <c:pt idx="10">
                  <c:v>44.32</c:v>
                </c:pt>
                <c:pt idx="11">
                  <c:v>45.26</c:v>
                </c:pt>
                <c:pt idx="12">
                  <c:v>46.2</c:v>
                </c:pt>
                <c:pt idx="13">
                  <c:v>47.13</c:v>
                </c:pt>
                <c:pt idx="14">
                  <c:v>48.07</c:v>
                </c:pt>
                <c:pt idx="15">
                  <c:v>49</c:v>
                </c:pt>
                <c:pt idx="16">
                  <c:v>49.93</c:v>
                </c:pt>
                <c:pt idx="17">
                  <c:v>50.86</c:v>
                </c:pt>
                <c:pt idx="18">
                  <c:v>51.79</c:v>
                </c:pt>
                <c:pt idx="19">
                  <c:v>52.71</c:v>
                </c:pt>
                <c:pt idx="20">
                  <c:v>53.68</c:v>
                </c:pt>
                <c:pt idx="21">
                  <c:v>54.61</c:v>
                </c:pt>
                <c:pt idx="22">
                  <c:v>55.53</c:v>
                </c:pt>
                <c:pt idx="23">
                  <c:v>56.46</c:v>
                </c:pt>
                <c:pt idx="24">
                  <c:v>57.39</c:v>
                </c:pt>
                <c:pt idx="25">
                  <c:v>58.31</c:v>
                </c:pt>
                <c:pt idx="26">
                  <c:v>59.24</c:v>
                </c:pt>
                <c:pt idx="27">
                  <c:v>60.16</c:v>
                </c:pt>
                <c:pt idx="28">
                  <c:v>61.09</c:v>
                </c:pt>
                <c:pt idx="29">
                  <c:v>62.01</c:v>
                </c:pt>
                <c:pt idx="30">
                  <c:v>62.94</c:v>
                </c:pt>
                <c:pt idx="31">
                  <c:v>63.87</c:v>
                </c:pt>
                <c:pt idx="32">
                  <c:v>64.790000000000006</c:v>
                </c:pt>
                <c:pt idx="33">
                  <c:v>65.709999999999994</c:v>
                </c:pt>
                <c:pt idx="34">
                  <c:v>66.64</c:v>
                </c:pt>
                <c:pt idx="35">
                  <c:v>67.56</c:v>
                </c:pt>
                <c:pt idx="36">
                  <c:v>68.489999999999995</c:v>
                </c:pt>
                <c:pt idx="37">
                  <c:v>69.41</c:v>
                </c:pt>
                <c:pt idx="38">
                  <c:v>70.33</c:v>
                </c:pt>
                <c:pt idx="39">
                  <c:v>71.25</c:v>
                </c:pt>
                <c:pt idx="40">
                  <c:v>72.180000000000007</c:v>
                </c:pt>
                <c:pt idx="41">
                  <c:v>73.11</c:v>
                </c:pt>
                <c:pt idx="42">
                  <c:v>74.03</c:v>
                </c:pt>
                <c:pt idx="43">
                  <c:v>74.95</c:v>
                </c:pt>
                <c:pt idx="44">
                  <c:v>75.88</c:v>
                </c:pt>
                <c:pt idx="45">
                  <c:v>76.8</c:v>
                </c:pt>
                <c:pt idx="46">
                  <c:v>77.73</c:v>
                </c:pt>
                <c:pt idx="47">
                  <c:v>78.650000000000006</c:v>
                </c:pt>
                <c:pt idx="48">
                  <c:v>79.569999999999993</c:v>
                </c:pt>
                <c:pt idx="49">
                  <c:v>80.489999999999995</c:v>
                </c:pt>
                <c:pt idx="50">
                  <c:v>81.42</c:v>
                </c:pt>
                <c:pt idx="51">
                  <c:v>82.34</c:v>
                </c:pt>
                <c:pt idx="52">
                  <c:v>83.27</c:v>
                </c:pt>
                <c:pt idx="53">
                  <c:v>84.19</c:v>
                </c:pt>
                <c:pt idx="54">
                  <c:v>85.12</c:v>
                </c:pt>
                <c:pt idx="55">
                  <c:v>86.04</c:v>
                </c:pt>
                <c:pt idx="56">
                  <c:v>86.96</c:v>
                </c:pt>
                <c:pt idx="57">
                  <c:v>87.88</c:v>
                </c:pt>
                <c:pt idx="58">
                  <c:v>88.81</c:v>
                </c:pt>
                <c:pt idx="59">
                  <c:v>89.78</c:v>
                </c:pt>
                <c:pt idx="60">
                  <c:v>90.71</c:v>
                </c:pt>
                <c:pt idx="61">
                  <c:v>91.63</c:v>
                </c:pt>
                <c:pt idx="62">
                  <c:v>92.55</c:v>
                </c:pt>
                <c:pt idx="63">
                  <c:v>93.48</c:v>
                </c:pt>
                <c:pt idx="64">
                  <c:v>94.4</c:v>
                </c:pt>
                <c:pt idx="65">
                  <c:v>95.32</c:v>
                </c:pt>
                <c:pt idx="66">
                  <c:v>96.24</c:v>
                </c:pt>
                <c:pt idx="67">
                  <c:v>97.17</c:v>
                </c:pt>
                <c:pt idx="68">
                  <c:v>98.09</c:v>
                </c:pt>
                <c:pt idx="69">
                  <c:v>99.02</c:v>
                </c:pt>
                <c:pt idx="70">
                  <c:v>99.94</c:v>
                </c:pt>
                <c:pt idx="71">
                  <c:v>100.86</c:v>
                </c:pt>
                <c:pt idx="72">
                  <c:v>101.79</c:v>
                </c:pt>
                <c:pt idx="73">
                  <c:v>102.71</c:v>
                </c:pt>
                <c:pt idx="74">
                  <c:v>103.64</c:v>
                </c:pt>
                <c:pt idx="75">
                  <c:v>104.56</c:v>
                </c:pt>
                <c:pt idx="76">
                  <c:v>105.48</c:v>
                </c:pt>
                <c:pt idx="77">
                  <c:v>106.4</c:v>
                </c:pt>
                <c:pt idx="78">
                  <c:v>107.33</c:v>
                </c:pt>
                <c:pt idx="79">
                  <c:v>108.25</c:v>
                </c:pt>
                <c:pt idx="80">
                  <c:v>109.18</c:v>
                </c:pt>
                <c:pt idx="81">
                  <c:v>110.1</c:v>
                </c:pt>
                <c:pt idx="82">
                  <c:v>111.02</c:v>
                </c:pt>
                <c:pt idx="83">
                  <c:v>111.94</c:v>
                </c:pt>
                <c:pt idx="84">
                  <c:v>112.87</c:v>
                </c:pt>
                <c:pt idx="85">
                  <c:v>113.79</c:v>
                </c:pt>
                <c:pt idx="86">
                  <c:v>114.71</c:v>
                </c:pt>
                <c:pt idx="87">
                  <c:v>115.64</c:v>
                </c:pt>
                <c:pt idx="88">
                  <c:v>116.56</c:v>
                </c:pt>
                <c:pt idx="89">
                  <c:v>117.48</c:v>
                </c:pt>
                <c:pt idx="90">
                  <c:v>118.41</c:v>
                </c:pt>
                <c:pt idx="91">
                  <c:v>119.33</c:v>
                </c:pt>
                <c:pt idx="92">
                  <c:v>120.26</c:v>
                </c:pt>
                <c:pt idx="93">
                  <c:v>121.18</c:v>
                </c:pt>
                <c:pt idx="94">
                  <c:v>122.1</c:v>
                </c:pt>
                <c:pt idx="95">
                  <c:v>123.03</c:v>
                </c:pt>
                <c:pt idx="96">
                  <c:v>124</c:v>
                </c:pt>
                <c:pt idx="97">
                  <c:v>124.93</c:v>
                </c:pt>
                <c:pt idx="98">
                  <c:v>125.85</c:v>
                </c:pt>
                <c:pt idx="99">
                  <c:v>126.77</c:v>
                </c:pt>
                <c:pt idx="100">
                  <c:v>127.7</c:v>
                </c:pt>
                <c:pt idx="101">
                  <c:v>128.62</c:v>
                </c:pt>
                <c:pt idx="102">
                  <c:v>129.54</c:v>
                </c:pt>
                <c:pt idx="103">
                  <c:v>130.47</c:v>
                </c:pt>
                <c:pt idx="104">
                  <c:v>131.38999999999999</c:v>
                </c:pt>
                <c:pt idx="105">
                  <c:v>132.31</c:v>
                </c:pt>
                <c:pt idx="106">
                  <c:v>133.22999999999999</c:v>
                </c:pt>
                <c:pt idx="107">
                  <c:v>134.15</c:v>
                </c:pt>
                <c:pt idx="108">
                  <c:v>135.08000000000001</c:v>
                </c:pt>
                <c:pt idx="109">
                  <c:v>136</c:v>
                </c:pt>
                <c:pt idx="110">
                  <c:v>136.93</c:v>
                </c:pt>
                <c:pt idx="111">
                  <c:v>137.85</c:v>
                </c:pt>
                <c:pt idx="112">
                  <c:v>138.77000000000001</c:v>
                </c:pt>
                <c:pt idx="113">
                  <c:v>139.69</c:v>
                </c:pt>
                <c:pt idx="114">
                  <c:v>140.62</c:v>
                </c:pt>
                <c:pt idx="115">
                  <c:v>141.54</c:v>
                </c:pt>
                <c:pt idx="116">
                  <c:v>142.46</c:v>
                </c:pt>
                <c:pt idx="117">
                  <c:v>143.38999999999999</c:v>
                </c:pt>
                <c:pt idx="118">
                  <c:v>144.31</c:v>
                </c:pt>
                <c:pt idx="119">
                  <c:v>145.22999999999999</c:v>
                </c:pt>
                <c:pt idx="120">
                  <c:v>146.16</c:v>
                </c:pt>
                <c:pt idx="121">
                  <c:v>147.08000000000001</c:v>
                </c:pt>
                <c:pt idx="122">
                  <c:v>148</c:v>
                </c:pt>
                <c:pt idx="123">
                  <c:v>148.93</c:v>
                </c:pt>
                <c:pt idx="124">
                  <c:v>149.85</c:v>
                </c:pt>
                <c:pt idx="125">
                  <c:v>150.77000000000001</c:v>
                </c:pt>
                <c:pt idx="126">
                  <c:v>151.69999999999999</c:v>
                </c:pt>
                <c:pt idx="127">
                  <c:v>152.63</c:v>
                </c:pt>
                <c:pt idx="128">
                  <c:v>153.55000000000001</c:v>
                </c:pt>
                <c:pt idx="129">
                  <c:v>154.47</c:v>
                </c:pt>
                <c:pt idx="130">
                  <c:v>155.4</c:v>
                </c:pt>
                <c:pt idx="131">
                  <c:v>156.32</c:v>
                </c:pt>
                <c:pt idx="132">
                  <c:v>157.25</c:v>
                </c:pt>
                <c:pt idx="133">
                  <c:v>158.22</c:v>
                </c:pt>
                <c:pt idx="134">
                  <c:v>159.15</c:v>
                </c:pt>
                <c:pt idx="135">
                  <c:v>160.07</c:v>
                </c:pt>
              </c:numCache>
            </c:numRef>
          </c:yVal>
          <c:smooth val="1"/>
          <c:extLst>
            <c:ext xmlns:c16="http://schemas.microsoft.com/office/drawing/2014/chart" uri="{C3380CC4-5D6E-409C-BE32-E72D297353CC}">
              <c16:uniqueId val="{00000000-117D-44C8-A49A-D9D8D4EE4CD5}"/>
            </c:ext>
          </c:extLst>
        </c:ser>
        <c:dLbls>
          <c:showLegendKey val="0"/>
          <c:showVal val="0"/>
          <c:showCatName val="0"/>
          <c:showSerName val="0"/>
          <c:showPercent val="0"/>
          <c:showBubbleSize val="0"/>
        </c:dLbls>
        <c:axId val="579288016"/>
        <c:axId val="579288344"/>
      </c:scatterChart>
      <c:scatterChart>
        <c:scatterStyle val="smooth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'Table 5. TST Control'!$A$6:$A$139</c:f>
              <c:numCache>
                <c:formatCode>General</c:formatCode>
                <c:ptCount val="134"/>
                <c:pt idx="0">
                  <c:v>24</c:v>
                </c:pt>
                <c:pt idx="1">
                  <c:v>36</c:v>
                </c:pt>
                <c:pt idx="2">
                  <c:v>48</c:v>
                </c:pt>
                <c:pt idx="3">
                  <c:v>60</c:v>
                </c:pt>
                <c:pt idx="4">
                  <c:v>72</c:v>
                </c:pt>
                <c:pt idx="5">
                  <c:v>84</c:v>
                </c:pt>
                <c:pt idx="6">
                  <c:v>96</c:v>
                </c:pt>
                <c:pt idx="7">
                  <c:v>108</c:v>
                </c:pt>
                <c:pt idx="8">
                  <c:v>120</c:v>
                </c:pt>
                <c:pt idx="9">
                  <c:v>132</c:v>
                </c:pt>
                <c:pt idx="10">
                  <c:v>144</c:v>
                </c:pt>
                <c:pt idx="11">
                  <c:v>156</c:v>
                </c:pt>
                <c:pt idx="12">
                  <c:v>168</c:v>
                </c:pt>
                <c:pt idx="13">
                  <c:v>180</c:v>
                </c:pt>
                <c:pt idx="14">
                  <c:v>192</c:v>
                </c:pt>
                <c:pt idx="15">
                  <c:v>204</c:v>
                </c:pt>
                <c:pt idx="16">
                  <c:v>216</c:v>
                </c:pt>
                <c:pt idx="17">
                  <c:v>228</c:v>
                </c:pt>
                <c:pt idx="18">
                  <c:v>240</c:v>
                </c:pt>
                <c:pt idx="19">
                  <c:v>252</c:v>
                </c:pt>
                <c:pt idx="20">
                  <c:v>264</c:v>
                </c:pt>
                <c:pt idx="21">
                  <c:v>276</c:v>
                </c:pt>
                <c:pt idx="22">
                  <c:v>288</c:v>
                </c:pt>
                <c:pt idx="23">
                  <c:v>300</c:v>
                </c:pt>
                <c:pt idx="24">
                  <c:v>312</c:v>
                </c:pt>
                <c:pt idx="25">
                  <c:v>324</c:v>
                </c:pt>
                <c:pt idx="26">
                  <c:v>336</c:v>
                </c:pt>
                <c:pt idx="27">
                  <c:v>348</c:v>
                </c:pt>
                <c:pt idx="28">
                  <c:v>360</c:v>
                </c:pt>
                <c:pt idx="29">
                  <c:v>372</c:v>
                </c:pt>
                <c:pt idx="30">
                  <c:v>384</c:v>
                </c:pt>
                <c:pt idx="31">
                  <c:v>396</c:v>
                </c:pt>
                <c:pt idx="32">
                  <c:v>408</c:v>
                </c:pt>
                <c:pt idx="33">
                  <c:v>420</c:v>
                </c:pt>
                <c:pt idx="34">
                  <c:v>432</c:v>
                </c:pt>
                <c:pt idx="35">
                  <c:v>444</c:v>
                </c:pt>
                <c:pt idx="36">
                  <c:v>456</c:v>
                </c:pt>
                <c:pt idx="37">
                  <c:v>468</c:v>
                </c:pt>
                <c:pt idx="38">
                  <c:v>480</c:v>
                </c:pt>
                <c:pt idx="39">
                  <c:v>492</c:v>
                </c:pt>
                <c:pt idx="40">
                  <c:v>504</c:v>
                </c:pt>
                <c:pt idx="41">
                  <c:v>516</c:v>
                </c:pt>
                <c:pt idx="42">
                  <c:v>528</c:v>
                </c:pt>
                <c:pt idx="43">
                  <c:v>540</c:v>
                </c:pt>
                <c:pt idx="44">
                  <c:v>552</c:v>
                </c:pt>
                <c:pt idx="45">
                  <c:v>564</c:v>
                </c:pt>
                <c:pt idx="46">
                  <c:v>576</c:v>
                </c:pt>
                <c:pt idx="47">
                  <c:v>588</c:v>
                </c:pt>
                <c:pt idx="48">
                  <c:v>600</c:v>
                </c:pt>
                <c:pt idx="49">
                  <c:v>612</c:v>
                </c:pt>
                <c:pt idx="50">
                  <c:v>624</c:v>
                </c:pt>
                <c:pt idx="51">
                  <c:v>636</c:v>
                </c:pt>
                <c:pt idx="52">
                  <c:v>648</c:v>
                </c:pt>
                <c:pt idx="53">
                  <c:v>660</c:v>
                </c:pt>
                <c:pt idx="54">
                  <c:v>672</c:v>
                </c:pt>
                <c:pt idx="55">
                  <c:v>684</c:v>
                </c:pt>
                <c:pt idx="56">
                  <c:v>696</c:v>
                </c:pt>
                <c:pt idx="57">
                  <c:v>708</c:v>
                </c:pt>
                <c:pt idx="58">
                  <c:v>720</c:v>
                </c:pt>
                <c:pt idx="59">
                  <c:v>732</c:v>
                </c:pt>
                <c:pt idx="60">
                  <c:v>744</c:v>
                </c:pt>
                <c:pt idx="61">
                  <c:v>756</c:v>
                </c:pt>
                <c:pt idx="62">
                  <c:v>768</c:v>
                </c:pt>
                <c:pt idx="63">
                  <c:v>780</c:v>
                </c:pt>
                <c:pt idx="64">
                  <c:v>792</c:v>
                </c:pt>
                <c:pt idx="65">
                  <c:v>804</c:v>
                </c:pt>
                <c:pt idx="66">
                  <c:v>816</c:v>
                </c:pt>
                <c:pt idx="67">
                  <c:v>828</c:v>
                </c:pt>
                <c:pt idx="68">
                  <c:v>840</c:v>
                </c:pt>
                <c:pt idx="69">
                  <c:v>852</c:v>
                </c:pt>
                <c:pt idx="70">
                  <c:v>864</c:v>
                </c:pt>
                <c:pt idx="71">
                  <c:v>876</c:v>
                </c:pt>
                <c:pt idx="72">
                  <c:v>888</c:v>
                </c:pt>
                <c:pt idx="73">
                  <c:v>900</c:v>
                </c:pt>
                <c:pt idx="74">
                  <c:v>912</c:v>
                </c:pt>
                <c:pt idx="75">
                  <c:v>924</c:v>
                </c:pt>
                <c:pt idx="76">
                  <c:v>936</c:v>
                </c:pt>
                <c:pt idx="77">
                  <c:v>948</c:v>
                </c:pt>
                <c:pt idx="78">
                  <c:v>960</c:v>
                </c:pt>
                <c:pt idx="79">
                  <c:v>972</c:v>
                </c:pt>
                <c:pt idx="80">
                  <c:v>984</c:v>
                </c:pt>
                <c:pt idx="81">
                  <c:v>996</c:v>
                </c:pt>
                <c:pt idx="82">
                  <c:v>1008</c:v>
                </c:pt>
                <c:pt idx="83">
                  <c:v>1020</c:v>
                </c:pt>
                <c:pt idx="84">
                  <c:v>1032</c:v>
                </c:pt>
                <c:pt idx="85">
                  <c:v>1044</c:v>
                </c:pt>
                <c:pt idx="86">
                  <c:v>1056</c:v>
                </c:pt>
                <c:pt idx="87">
                  <c:v>1068</c:v>
                </c:pt>
                <c:pt idx="88">
                  <c:v>1080</c:v>
                </c:pt>
                <c:pt idx="89">
                  <c:v>1092</c:v>
                </c:pt>
                <c:pt idx="90">
                  <c:v>1104</c:v>
                </c:pt>
                <c:pt idx="91">
                  <c:v>1116</c:v>
                </c:pt>
                <c:pt idx="92">
                  <c:v>1128</c:v>
                </c:pt>
                <c:pt idx="93">
                  <c:v>1140</c:v>
                </c:pt>
                <c:pt idx="94">
                  <c:v>1152</c:v>
                </c:pt>
                <c:pt idx="95">
                  <c:v>1164</c:v>
                </c:pt>
                <c:pt idx="96">
                  <c:v>1176</c:v>
                </c:pt>
                <c:pt idx="97">
                  <c:v>1188</c:v>
                </c:pt>
                <c:pt idx="98">
                  <c:v>1200</c:v>
                </c:pt>
                <c:pt idx="99">
                  <c:v>1212</c:v>
                </c:pt>
                <c:pt idx="100">
                  <c:v>1224</c:v>
                </c:pt>
                <c:pt idx="101">
                  <c:v>1236</c:v>
                </c:pt>
                <c:pt idx="102">
                  <c:v>1248</c:v>
                </c:pt>
                <c:pt idx="103">
                  <c:v>1260</c:v>
                </c:pt>
                <c:pt idx="104">
                  <c:v>1272</c:v>
                </c:pt>
                <c:pt idx="105">
                  <c:v>1284</c:v>
                </c:pt>
                <c:pt idx="106">
                  <c:v>1296</c:v>
                </c:pt>
                <c:pt idx="107">
                  <c:v>1308</c:v>
                </c:pt>
                <c:pt idx="108">
                  <c:v>1320</c:v>
                </c:pt>
                <c:pt idx="109">
                  <c:v>1332</c:v>
                </c:pt>
                <c:pt idx="110">
                  <c:v>1344</c:v>
                </c:pt>
                <c:pt idx="111">
                  <c:v>1356</c:v>
                </c:pt>
                <c:pt idx="112">
                  <c:v>1368</c:v>
                </c:pt>
                <c:pt idx="113">
                  <c:v>1380</c:v>
                </c:pt>
                <c:pt idx="114">
                  <c:v>1392</c:v>
                </c:pt>
                <c:pt idx="115">
                  <c:v>1404</c:v>
                </c:pt>
                <c:pt idx="116">
                  <c:v>1416</c:v>
                </c:pt>
                <c:pt idx="117">
                  <c:v>1428</c:v>
                </c:pt>
                <c:pt idx="118">
                  <c:v>1440</c:v>
                </c:pt>
                <c:pt idx="119">
                  <c:v>1452</c:v>
                </c:pt>
                <c:pt idx="120">
                  <c:v>1464</c:v>
                </c:pt>
                <c:pt idx="121">
                  <c:v>1476</c:v>
                </c:pt>
                <c:pt idx="122">
                  <c:v>1488</c:v>
                </c:pt>
                <c:pt idx="123">
                  <c:v>1500</c:v>
                </c:pt>
                <c:pt idx="124">
                  <c:v>1512</c:v>
                </c:pt>
                <c:pt idx="125">
                  <c:v>1524</c:v>
                </c:pt>
                <c:pt idx="126">
                  <c:v>1536</c:v>
                </c:pt>
                <c:pt idx="127">
                  <c:v>1548</c:v>
                </c:pt>
                <c:pt idx="128">
                  <c:v>1560</c:v>
                </c:pt>
                <c:pt idx="129">
                  <c:v>1572</c:v>
                </c:pt>
                <c:pt idx="130">
                  <c:v>1584</c:v>
                </c:pt>
                <c:pt idx="131">
                  <c:v>1596</c:v>
                </c:pt>
                <c:pt idx="132">
                  <c:v>1608</c:v>
                </c:pt>
                <c:pt idx="133">
                  <c:v>1620</c:v>
                </c:pt>
              </c:numCache>
            </c:numRef>
          </c:xVal>
          <c:yVal>
            <c:numRef>
              <c:f>'Table 5. TST Control'!$K$6:$K$139</c:f>
              <c:numCache>
                <c:formatCode>General</c:formatCode>
                <c:ptCount val="134"/>
                <c:pt idx="0">
                  <c:v>5.0000000000000044E-4</c:v>
                </c:pt>
                <c:pt idx="1">
                  <c:v>8.7500000000000078E-4</c:v>
                </c:pt>
                <c:pt idx="2">
                  <c:v>1.2083333333333297E-3</c:v>
                </c:pt>
                <c:pt idx="3">
                  <c:v>8.7499999999999612E-4</c:v>
                </c:pt>
                <c:pt idx="4">
                  <c:v>5.8333333333333382E-4</c:v>
                </c:pt>
                <c:pt idx="5">
                  <c:v>6.2500000000000056E-4</c:v>
                </c:pt>
                <c:pt idx="6">
                  <c:v>4.5833333333333376E-4</c:v>
                </c:pt>
                <c:pt idx="7">
                  <c:v>4.5833333333333376E-4</c:v>
                </c:pt>
                <c:pt idx="8">
                  <c:v>5.8333333333333382E-4</c:v>
                </c:pt>
                <c:pt idx="9">
                  <c:v>3.3333333333333365E-4</c:v>
                </c:pt>
                <c:pt idx="10">
                  <c:v>1.6666666666666682E-4</c:v>
                </c:pt>
                <c:pt idx="11">
                  <c:v>2.9166666666666691E-4</c:v>
                </c:pt>
                <c:pt idx="12">
                  <c:v>2.9166666666666691E-4</c:v>
                </c:pt>
                <c:pt idx="13">
                  <c:v>4.5833333333333376E-4</c:v>
                </c:pt>
                <c:pt idx="14">
                  <c:v>4.5833333333333376E-4</c:v>
                </c:pt>
                <c:pt idx="15">
                  <c:v>5.0000000000000044E-4</c:v>
                </c:pt>
                <c:pt idx="16">
                  <c:v>2.9166666666666691E-4</c:v>
                </c:pt>
                <c:pt idx="17">
                  <c:v>4.1666666666666706E-5</c:v>
                </c:pt>
                <c:pt idx="18">
                  <c:v>4.5833333333333376E-4</c:v>
                </c:pt>
                <c:pt idx="19">
                  <c:v>4.5833333333333376E-4</c:v>
                </c:pt>
                <c:pt idx="20">
                  <c:v>1.6666666666666682E-4</c:v>
                </c:pt>
                <c:pt idx="21">
                  <c:v>2.9166666666666691E-4</c:v>
                </c:pt>
                <c:pt idx="22">
                  <c:v>2.5000000000000022E-4</c:v>
                </c:pt>
                <c:pt idx="23">
                  <c:v>2.9166666666666691E-4</c:v>
                </c:pt>
                <c:pt idx="24">
                  <c:v>2.5000000000000022E-4</c:v>
                </c:pt>
                <c:pt idx="25">
                  <c:v>2.9166666666666691E-4</c:v>
                </c:pt>
                <c:pt idx="26">
                  <c:v>2.5000000000000022E-4</c:v>
                </c:pt>
                <c:pt idx="27">
                  <c:v>1.6666666666666682E-4</c:v>
                </c:pt>
                <c:pt idx="28">
                  <c:v>3.7500000000000033E-4</c:v>
                </c:pt>
                <c:pt idx="29">
                  <c:v>6.2499999999999589E-4</c:v>
                </c:pt>
                <c:pt idx="30">
                  <c:v>6.2499999999999589E-4</c:v>
                </c:pt>
                <c:pt idx="31">
                  <c:v>5.8333333333333382E-4</c:v>
                </c:pt>
                <c:pt idx="32">
                  <c:v>3.3333333333333365E-4</c:v>
                </c:pt>
                <c:pt idx="33">
                  <c:v>1.6666666666666682E-4</c:v>
                </c:pt>
                <c:pt idx="34">
                  <c:v>2.0833333333333351E-4</c:v>
                </c:pt>
                <c:pt idx="35">
                  <c:v>0</c:v>
                </c:pt>
                <c:pt idx="36">
                  <c:v>3.7500000000000033E-4</c:v>
                </c:pt>
                <c:pt idx="37">
                  <c:v>2.5000000000000022E-4</c:v>
                </c:pt>
                <c:pt idx="38">
                  <c:v>-2.0833333333333351E-4</c:v>
                </c:pt>
                <c:pt idx="39">
                  <c:v>-2.9166666666666691E-4</c:v>
                </c:pt>
                <c:pt idx="40">
                  <c:v>-2.0833333333333351E-4</c:v>
                </c:pt>
                <c:pt idx="41">
                  <c:v>-8.3333333333333412E-5</c:v>
                </c:pt>
                <c:pt idx="42">
                  <c:v>4.1666666666666706E-5</c:v>
                </c:pt>
                <c:pt idx="43">
                  <c:v>-3.3333333333333365E-4</c:v>
                </c:pt>
                <c:pt idx="44">
                  <c:v>-7.0833333333333393E-4</c:v>
                </c:pt>
                <c:pt idx="45">
                  <c:v>-6.6666666666666263E-4</c:v>
                </c:pt>
                <c:pt idx="46">
                  <c:v>-6.2499999999999589E-4</c:v>
                </c:pt>
                <c:pt idx="47">
                  <c:v>-5.0000000000000044E-4</c:v>
                </c:pt>
                <c:pt idx="48">
                  <c:v>-6.2500000000000056E-4</c:v>
                </c:pt>
                <c:pt idx="49">
                  <c:v>-6.2500000000000056E-4</c:v>
                </c:pt>
                <c:pt idx="50">
                  <c:v>-4.5833333333333376E-4</c:v>
                </c:pt>
                <c:pt idx="51">
                  <c:v>-7.5000000000000067E-4</c:v>
                </c:pt>
                <c:pt idx="52">
                  <c:v>2.9166666666666691E-4</c:v>
                </c:pt>
                <c:pt idx="53">
                  <c:v>-6.2500000000000056E-4</c:v>
                </c:pt>
                <c:pt idx="54">
                  <c:v>-1.8750000000000017E-3</c:v>
                </c:pt>
                <c:pt idx="55">
                  <c:v>-8.7500000000000078E-4</c:v>
                </c:pt>
                <c:pt idx="56">
                  <c:v>-1.125000000000001E-3</c:v>
                </c:pt>
                <c:pt idx="57">
                  <c:v>-2.3333333333333309E-3</c:v>
                </c:pt>
                <c:pt idx="58">
                  <c:v>-2.5416666666666643E-3</c:v>
                </c:pt>
                <c:pt idx="59">
                  <c:v>9.5833333333332959E-4</c:v>
                </c:pt>
                <c:pt idx="60">
                  <c:v>-1.541666666666668E-3</c:v>
                </c:pt>
                <c:pt idx="61">
                  <c:v>5.4166666666666718E-4</c:v>
                </c:pt>
                <c:pt idx="62">
                  <c:v>3.7499999999999986E-3</c:v>
                </c:pt>
                <c:pt idx="63">
                  <c:v>-3.291666666666665E-3</c:v>
                </c:pt>
                <c:pt idx="64">
                  <c:v>-2.4166666666666642E-3</c:v>
                </c:pt>
                <c:pt idx="65">
                  <c:v>-7.9166666666666741E-4</c:v>
                </c:pt>
                <c:pt idx="66">
                  <c:v>-1.3750000000000012E-3</c:v>
                </c:pt>
                <c:pt idx="67">
                  <c:v>8.3333333333333404E-4</c:v>
                </c:pt>
                <c:pt idx="68">
                  <c:v>5.8333333333333382E-4</c:v>
                </c:pt>
                <c:pt idx="69">
                  <c:v>-2.0833333333333329E-3</c:v>
                </c:pt>
                <c:pt idx="70">
                  <c:v>-2.2916666666666662E-3</c:v>
                </c:pt>
                <c:pt idx="71">
                  <c:v>2.0833333333333351E-4</c:v>
                </c:pt>
                <c:pt idx="72">
                  <c:v>-1.0833333333333344E-3</c:v>
                </c:pt>
                <c:pt idx="73">
                  <c:v>-6.6666666666666729E-4</c:v>
                </c:pt>
                <c:pt idx="74">
                  <c:v>1.0000000000000009E-3</c:v>
                </c:pt>
                <c:pt idx="75">
                  <c:v>-6.2500000000000056E-4</c:v>
                </c:pt>
                <c:pt idx="76">
                  <c:v>-9.5833333333333415E-4</c:v>
                </c:pt>
                <c:pt idx="77">
                  <c:v>-4.1666666666666702E-4</c:v>
                </c:pt>
                <c:pt idx="78">
                  <c:v>-8.3333333333333412E-5</c:v>
                </c:pt>
                <c:pt idx="79">
                  <c:v>-6.2499999999999828E-4</c:v>
                </c:pt>
                <c:pt idx="80">
                  <c:v>-4.1666666666666702E-4</c:v>
                </c:pt>
                <c:pt idx="81">
                  <c:v>3.74999999999998E-4</c:v>
                </c:pt>
                <c:pt idx="82">
                  <c:v>1.0000000000000009E-3</c:v>
                </c:pt>
                <c:pt idx="83">
                  <c:v>-2.9166666666666691E-4</c:v>
                </c:pt>
                <c:pt idx="84">
                  <c:v>-1.2083333333333345E-3</c:v>
                </c:pt>
                <c:pt idx="85">
                  <c:v>-4.9999999999999817E-4</c:v>
                </c:pt>
                <c:pt idx="86">
                  <c:v>-4.9999999999999817E-4</c:v>
                </c:pt>
                <c:pt idx="87">
                  <c:v>-5.4166666666666718E-4</c:v>
                </c:pt>
                <c:pt idx="88">
                  <c:v>-5.8333333333333382E-4</c:v>
                </c:pt>
                <c:pt idx="89">
                  <c:v>-2.9166666666666691E-4</c:v>
                </c:pt>
                <c:pt idx="90">
                  <c:v>-4.5833333333333376E-4</c:v>
                </c:pt>
                <c:pt idx="91">
                  <c:v>-8.3333333333333412E-5</c:v>
                </c:pt>
                <c:pt idx="92">
                  <c:v>-2.9166666666666691E-4</c:v>
                </c:pt>
                <c:pt idx="93">
                  <c:v>-4.5833333333333376E-4</c:v>
                </c:pt>
                <c:pt idx="94">
                  <c:v>4.1666666666666706E-5</c:v>
                </c:pt>
                <c:pt idx="95">
                  <c:v>2.0833333333333351E-4</c:v>
                </c:pt>
                <c:pt idx="96">
                  <c:v>1.6666666666666682E-4</c:v>
                </c:pt>
                <c:pt idx="97">
                  <c:v>0</c:v>
                </c:pt>
                <c:pt idx="98">
                  <c:v>1.6666666666666682E-4</c:v>
                </c:pt>
                <c:pt idx="99">
                  <c:v>2.9166666666666691E-4</c:v>
                </c:pt>
                <c:pt idx="100">
                  <c:v>2.9166666666666691E-4</c:v>
                </c:pt>
                <c:pt idx="101">
                  <c:v>3.7500000000000033E-4</c:v>
                </c:pt>
                <c:pt idx="102">
                  <c:v>6.6666666666666729E-4</c:v>
                </c:pt>
                <c:pt idx="103">
                  <c:v>6.6666666666666729E-4</c:v>
                </c:pt>
                <c:pt idx="104">
                  <c:v>5.416666666666648E-4</c:v>
                </c:pt>
                <c:pt idx="105">
                  <c:v>7.9166666666666502E-4</c:v>
                </c:pt>
                <c:pt idx="106">
                  <c:v>3.7500000000000033E-4</c:v>
                </c:pt>
                <c:pt idx="107">
                  <c:v>2.5000000000000022E-4</c:v>
                </c:pt>
                <c:pt idx="108">
                  <c:v>7.9166666666666741E-4</c:v>
                </c:pt>
                <c:pt idx="109">
                  <c:v>7.5000000000000067E-4</c:v>
                </c:pt>
                <c:pt idx="110">
                  <c:v>3.7500000000000033E-4</c:v>
                </c:pt>
                <c:pt idx="111">
                  <c:v>4.5833333333333376E-4</c:v>
                </c:pt>
                <c:pt idx="112">
                  <c:v>5.4166666666666718E-4</c:v>
                </c:pt>
                <c:pt idx="113">
                  <c:v>1.2500000000000011E-4</c:v>
                </c:pt>
                <c:pt idx="114">
                  <c:v>0</c:v>
                </c:pt>
                <c:pt idx="115">
                  <c:v>3.7500000000000033E-4</c:v>
                </c:pt>
                <c:pt idx="116">
                  <c:v>1.8333333333333326E-3</c:v>
                </c:pt>
                <c:pt idx="117">
                  <c:v>-8.3333333333333412E-5</c:v>
                </c:pt>
                <c:pt idx="118">
                  <c:v>-1.7499999999999992E-3</c:v>
                </c:pt>
                <c:pt idx="119">
                  <c:v>-1.6666666666666682E-4</c:v>
                </c:pt>
                <c:pt idx="120">
                  <c:v>8.3333333333333412E-5</c:v>
                </c:pt>
                <c:pt idx="121">
                  <c:v>3.3333333333333365E-4</c:v>
                </c:pt>
                <c:pt idx="122">
                  <c:v>2.5000000000000022E-4</c:v>
                </c:pt>
                <c:pt idx="123">
                  <c:v>-3.7500000000000033E-4</c:v>
                </c:pt>
                <c:pt idx="124">
                  <c:v>-5.4166666666666718E-4</c:v>
                </c:pt>
                <c:pt idx="125">
                  <c:v>-1.2500000000000011E-4</c:v>
                </c:pt>
                <c:pt idx="126">
                  <c:v>2.0833333333333351E-4</c:v>
                </c:pt>
                <c:pt idx="127">
                  <c:v>-8.3333333333333412E-5</c:v>
                </c:pt>
                <c:pt idx="128">
                  <c:v>-2.5000000000000022E-4</c:v>
                </c:pt>
                <c:pt idx="129">
                  <c:v>4.1666666666666706E-5</c:v>
                </c:pt>
                <c:pt idx="130">
                  <c:v>-2.5000000000000022E-4</c:v>
                </c:pt>
                <c:pt idx="131">
                  <c:v>-1.2500000000000011E-4</c:v>
                </c:pt>
                <c:pt idx="132">
                  <c:v>4.1666666666666706E-5</c:v>
                </c:pt>
                <c:pt idx="133">
                  <c:v>-1.2500000000000011E-4</c:v>
                </c:pt>
              </c:numCache>
            </c:numRef>
          </c:yVal>
          <c:smooth val="1"/>
          <c:extLst>
            <c:ext xmlns:c16="http://schemas.microsoft.com/office/drawing/2014/chart" uri="{C3380CC4-5D6E-409C-BE32-E72D297353CC}">
              <c16:uniqueId val="{00000001-117D-44C8-A49A-D9D8D4EE4CD5}"/>
            </c:ext>
          </c:extLst>
        </c:ser>
        <c:dLbls>
          <c:showLegendKey val="0"/>
          <c:showVal val="0"/>
          <c:showCatName val="0"/>
          <c:showSerName val="0"/>
          <c:showPercent val="0"/>
          <c:showBubbleSize val="0"/>
        </c:dLbls>
        <c:axId val="579294248"/>
        <c:axId val="579295232"/>
      </c:scatterChart>
      <c:valAx>
        <c:axId val="579288016"/>
        <c:scaling>
          <c:orientation val="minMax"/>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9288344"/>
        <c:crosses val="autoZero"/>
        <c:crossBetween val="midCat"/>
      </c:valAx>
      <c:valAx>
        <c:axId val="579288344"/>
        <c:scaling>
          <c:orientation val="minMax"/>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9288016"/>
        <c:crosses val="autoZero"/>
        <c:crossBetween val="midCat"/>
      </c:valAx>
      <c:valAx>
        <c:axId val="579295232"/>
        <c:scaling>
          <c:orientation val="minMax"/>
        </c:scaling>
        <c:delete val="0"/>
        <c:axPos val="r"/>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9294248"/>
        <c:crosses val="max"/>
        <c:crossBetween val="midCat"/>
      </c:valAx>
      <c:valAx>
        <c:axId val="579294248"/>
        <c:scaling>
          <c:orientation val="minMax"/>
        </c:scaling>
        <c:delete val="1"/>
        <c:axPos val="b"/>
        <c:numFmt formatCode="General" sourceLinked="1"/>
        <c:majorTickMark val="out"/>
        <c:minorTickMark val="none"/>
        <c:tickLblPos val="nextTo"/>
        <c:crossAx val="579295232"/>
        <c:crosses val="autoZero"/>
        <c:crossBetween val="midCat"/>
      </c:valAx>
      <c:spPr>
        <a:noFill/>
        <a:ln>
          <a:noFill/>
        </a:ln>
        <a:effectLst/>
      </c:spPr>
    </c:plotArea>
    <c:legend>
      <c:legendPos val="r"/>
      <c:layout>
        <c:manualLayout>
          <c:xMode val="edge"/>
          <c:yMode val="edge"/>
          <c:x val="0.60913867016622925"/>
          <c:y val="0.71354111986001745"/>
          <c:w val="0.213083552055993"/>
          <c:h val="0.156251093613298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532234491096777"/>
          <c:y val="5.0925925925925923E-2"/>
          <c:w val="0.66415371547944257"/>
          <c:h val="0.83333212061363615"/>
        </c:manualLayout>
      </c:layout>
      <c:scatterChart>
        <c:scatterStyle val="smoothMarker"/>
        <c:varyColors val="0"/>
        <c:ser>
          <c:idx val="0"/>
          <c:order val="0"/>
          <c:tx>
            <c:v>d tanδ/dt</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'Table 5. TST Control'!$X$6:$X$139</c:f>
              <c:numCache>
                <c:formatCode>General</c:formatCode>
                <c:ptCount val="134"/>
                <c:pt idx="0">
                  <c:v>24</c:v>
                </c:pt>
                <c:pt idx="1">
                  <c:v>36</c:v>
                </c:pt>
                <c:pt idx="2">
                  <c:v>48</c:v>
                </c:pt>
                <c:pt idx="3">
                  <c:v>60</c:v>
                </c:pt>
                <c:pt idx="4">
                  <c:v>72</c:v>
                </c:pt>
                <c:pt idx="5">
                  <c:v>84</c:v>
                </c:pt>
                <c:pt idx="6">
                  <c:v>96</c:v>
                </c:pt>
                <c:pt idx="7">
                  <c:v>108</c:v>
                </c:pt>
                <c:pt idx="8">
                  <c:v>120</c:v>
                </c:pt>
                <c:pt idx="9">
                  <c:v>132</c:v>
                </c:pt>
                <c:pt idx="10">
                  <c:v>144</c:v>
                </c:pt>
                <c:pt idx="11">
                  <c:v>156</c:v>
                </c:pt>
                <c:pt idx="12">
                  <c:v>168</c:v>
                </c:pt>
                <c:pt idx="13">
                  <c:v>180</c:v>
                </c:pt>
                <c:pt idx="14">
                  <c:v>192</c:v>
                </c:pt>
                <c:pt idx="15">
                  <c:v>204</c:v>
                </c:pt>
                <c:pt idx="16">
                  <c:v>216</c:v>
                </c:pt>
                <c:pt idx="17">
                  <c:v>228</c:v>
                </c:pt>
                <c:pt idx="18">
                  <c:v>240</c:v>
                </c:pt>
                <c:pt idx="19">
                  <c:v>252</c:v>
                </c:pt>
                <c:pt idx="20">
                  <c:v>264</c:v>
                </c:pt>
                <c:pt idx="21">
                  <c:v>276</c:v>
                </c:pt>
                <c:pt idx="22">
                  <c:v>288</c:v>
                </c:pt>
                <c:pt idx="23">
                  <c:v>300</c:v>
                </c:pt>
                <c:pt idx="24">
                  <c:v>312</c:v>
                </c:pt>
                <c:pt idx="25">
                  <c:v>324</c:v>
                </c:pt>
                <c:pt idx="26">
                  <c:v>336</c:v>
                </c:pt>
                <c:pt idx="27">
                  <c:v>348</c:v>
                </c:pt>
                <c:pt idx="28">
                  <c:v>360</c:v>
                </c:pt>
                <c:pt idx="29">
                  <c:v>372</c:v>
                </c:pt>
                <c:pt idx="30">
                  <c:v>384</c:v>
                </c:pt>
                <c:pt idx="31">
                  <c:v>396</c:v>
                </c:pt>
                <c:pt idx="32">
                  <c:v>408</c:v>
                </c:pt>
                <c:pt idx="33">
                  <c:v>420</c:v>
                </c:pt>
                <c:pt idx="34">
                  <c:v>432</c:v>
                </c:pt>
                <c:pt idx="35">
                  <c:v>444</c:v>
                </c:pt>
                <c:pt idx="36">
                  <c:v>456</c:v>
                </c:pt>
                <c:pt idx="37">
                  <c:v>468</c:v>
                </c:pt>
                <c:pt idx="38">
                  <c:v>480</c:v>
                </c:pt>
                <c:pt idx="39">
                  <c:v>492</c:v>
                </c:pt>
                <c:pt idx="40">
                  <c:v>504</c:v>
                </c:pt>
                <c:pt idx="41">
                  <c:v>516</c:v>
                </c:pt>
                <c:pt idx="42">
                  <c:v>528</c:v>
                </c:pt>
                <c:pt idx="43">
                  <c:v>540</c:v>
                </c:pt>
                <c:pt idx="44">
                  <c:v>552</c:v>
                </c:pt>
                <c:pt idx="45">
                  <c:v>564</c:v>
                </c:pt>
                <c:pt idx="46">
                  <c:v>576</c:v>
                </c:pt>
                <c:pt idx="47">
                  <c:v>588</c:v>
                </c:pt>
                <c:pt idx="48">
                  <c:v>600</c:v>
                </c:pt>
                <c:pt idx="49">
                  <c:v>612</c:v>
                </c:pt>
                <c:pt idx="50">
                  <c:v>624</c:v>
                </c:pt>
                <c:pt idx="51">
                  <c:v>636</c:v>
                </c:pt>
                <c:pt idx="52">
                  <c:v>648</c:v>
                </c:pt>
                <c:pt idx="53">
                  <c:v>660</c:v>
                </c:pt>
                <c:pt idx="54">
                  <c:v>672</c:v>
                </c:pt>
                <c:pt idx="55">
                  <c:v>684</c:v>
                </c:pt>
                <c:pt idx="56">
                  <c:v>696</c:v>
                </c:pt>
                <c:pt idx="57">
                  <c:v>708</c:v>
                </c:pt>
                <c:pt idx="58">
                  <c:v>720</c:v>
                </c:pt>
                <c:pt idx="59">
                  <c:v>732</c:v>
                </c:pt>
                <c:pt idx="60">
                  <c:v>744</c:v>
                </c:pt>
                <c:pt idx="61">
                  <c:v>756</c:v>
                </c:pt>
                <c:pt idx="62">
                  <c:v>768</c:v>
                </c:pt>
                <c:pt idx="63">
                  <c:v>780</c:v>
                </c:pt>
                <c:pt idx="64">
                  <c:v>792</c:v>
                </c:pt>
                <c:pt idx="65">
                  <c:v>804</c:v>
                </c:pt>
                <c:pt idx="66">
                  <c:v>816</c:v>
                </c:pt>
                <c:pt idx="67">
                  <c:v>828</c:v>
                </c:pt>
                <c:pt idx="68">
                  <c:v>840</c:v>
                </c:pt>
                <c:pt idx="69">
                  <c:v>852</c:v>
                </c:pt>
                <c:pt idx="70">
                  <c:v>864</c:v>
                </c:pt>
                <c:pt idx="71">
                  <c:v>876</c:v>
                </c:pt>
                <c:pt idx="72">
                  <c:v>888</c:v>
                </c:pt>
                <c:pt idx="73">
                  <c:v>900</c:v>
                </c:pt>
                <c:pt idx="74">
                  <c:v>912</c:v>
                </c:pt>
                <c:pt idx="75">
                  <c:v>924</c:v>
                </c:pt>
                <c:pt idx="76">
                  <c:v>936</c:v>
                </c:pt>
                <c:pt idx="77">
                  <c:v>948</c:v>
                </c:pt>
                <c:pt idx="78">
                  <c:v>960</c:v>
                </c:pt>
                <c:pt idx="79">
                  <c:v>972</c:v>
                </c:pt>
                <c:pt idx="80">
                  <c:v>984</c:v>
                </c:pt>
                <c:pt idx="81">
                  <c:v>996</c:v>
                </c:pt>
                <c:pt idx="82">
                  <c:v>1008</c:v>
                </c:pt>
                <c:pt idx="83">
                  <c:v>1020</c:v>
                </c:pt>
                <c:pt idx="84">
                  <c:v>1032</c:v>
                </c:pt>
                <c:pt idx="85">
                  <c:v>1044</c:v>
                </c:pt>
                <c:pt idx="86">
                  <c:v>1056</c:v>
                </c:pt>
                <c:pt idx="87">
                  <c:v>1068</c:v>
                </c:pt>
                <c:pt idx="88">
                  <c:v>1080</c:v>
                </c:pt>
                <c:pt idx="89">
                  <c:v>1092</c:v>
                </c:pt>
                <c:pt idx="90">
                  <c:v>1104</c:v>
                </c:pt>
                <c:pt idx="91">
                  <c:v>1116</c:v>
                </c:pt>
                <c:pt idx="92">
                  <c:v>1128</c:v>
                </c:pt>
                <c:pt idx="93">
                  <c:v>1140</c:v>
                </c:pt>
                <c:pt idx="94">
                  <c:v>1152</c:v>
                </c:pt>
                <c:pt idx="95">
                  <c:v>1164</c:v>
                </c:pt>
                <c:pt idx="96">
                  <c:v>1176</c:v>
                </c:pt>
                <c:pt idx="97">
                  <c:v>1188</c:v>
                </c:pt>
                <c:pt idx="98">
                  <c:v>1200</c:v>
                </c:pt>
                <c:pt idx="99">
                  <c:v>1212</c:v>
                </c:pt>
                <c:pt idx="100">
                  <c:v>1224</c:v>
                </c:pt>
                <c:pt idx="101">
                  <c:v>1236</c:v>
                </c:pt>
                <c:pt idx="102">
                  <c:v>1248</c:v>
                </c:pt>
                <c:pt idx="103">
                  <c:v>1260</c:v>
                </c:pt>
                <c:pt idx="104">
                  <c:v>1272</c:v>
                </c:pt>
                <c:pt idx="105">
                  <c:v>1284</c:v>
                </c:pt>
                <c:pt idx="106">
                  <c:v>1296</c:v>
                </c:pt>
                <c:pt idx="107">
                  <c:v>1308</c:v>
                </c:pt>
                <c:pt idx="108">
                  <c:v>1320</c:v>
                </c:pt>
                <c:pt idx="109">
                  <c:v>1332</c:v>
                </c:pt>
                <c:pt idx="110">
                  <c:v>1344</c:v>
                </c:pt>
                <c:pt idx="111">
                  <c:v>1356</c:v>
                </c:pt>
                <c:pt idx="112">
                  <c:v>1368</c:v>
                </c:pt>
                <c:pt idx="113">
                  <c:v>1380</c:v>
                </c:pt>
                <c:pt idx="114">
                  <c:v>1392</c:v>
                </c:pt>
                <c:pt idx="115">
                  <c:v>1404</c:v>
                </c:pt>
                <c:pt idx="116">
                  <c:v>1416</c:v>
                </c:pt>
                <c:pt idx="117">
                  <c:v>1428</c:v>
                </c:pt>
                <c:pt idx="118">
                  <c:v>1440</c:v>
                </c:pt>
                <c:pt idx="119">
                  <c:v>1452</c:v>
                </c:pt>
                <c:pt idx="120">
                  <c:v>1464</c:v>
                </c:pt>
                <c:pt idx="121">
                  <c:v>1476</c:v>
                </c:pt>
                <c:pt idx="122">
                  <c:v>1488</c:v>
                </c:pt>
                <c:pt idx="123">
                  <c:v>1500</c:v>
                </c:pt>
                <c:pt idx="124">
                  <c:v>1512</c:v>
                </c:pt>
                <c:pt idx="125">
                  <c:v>1524</c:v>
                </c:pt>
                <c:pt idx="126">
                  <c:v>1536</c:v>
                </c:pt>
                <c:pt idx="127">
                  <c:v>1548</c:v>
                </c:pt>
                <c:pt idx="128">
                  <c:v>1560</c:v>
                </c:pt>
                <c:pt idx="129">
                  <c:v>1572</c:v>
                </c:pt>
                <c:pt idx="130">
                  <c:v>1584</c:v>
                </c:pt>
                <c:pt idx="131">
                  <c:v>1596</c:v>
                </c:pt>
                <c:pt idx="132">
                  <c:v>1608</c:v>
                </c:pt>
                <c:pt idx="133">
                  <c:v>1620</c:v>
                </c:pt>
              </c:numCache>
            </c:numRef>
          </c:xVal>
          <c:yVal>
            <c:numRef>
              <c:f>'Table 5. TST Control'!$Z$6:$Z$139</c:f>
              <c:numCache>
                <c:formatCode>General</c:formatCode>
                <c:ptCount val="134"/>
                <c:pt idx="0">
                  <c:v>1.3888888888888748E-4</c:v>
                </c:pt>
                <c:pt idx="1">
                  <c:v>5.8333333333333382E-4</c:v>
                </c:pt>
                <c:pt idx="2">
                  <c:v>7.6388888888889262E-4</c:v>
                </c:pt>
                <c:pt idx="3">
                  <c:v>5.9722222222221655E-4</c:v>
                </c:pt>
                <c:pt idx="4">
                  <c:v>4.8611111111110383E-4</c:v>
                </c:pt>
                <c:pt idx="5">
                  <c:v>4.1666666666666702E-4</c:v>
                </c:pt>
                <c:pt idx="6">
                  <c:v>3.472222222222256E-4</c:v>
                </c:pt>
                <c:pt idx="7">
                  <c:v>3.3333333333333365E-4</c:v>
                </c:pt>
                <c:pt idx="8">
                  <c:v>3.3333333333332899E-4</c:v>
                </c:pt>
                <c:pt idx="9">
                  <c:v>2.3611111111111285E-4</c:v>
                </c:pt>
                <c:pt idx="10">
                  <c:v>1.9444444444445078E-4</c:v>
                </c:pt>
                <c:pt idx="11">
                  <c:v>2.3611111111111285E-4</c:v>
                </c:pt>
                <c:pt idx="12">
                  <c:v>2.2222222222222088E-4</c:v>
                </c:pt>
                <c:pt idx="13">
                  <c:v>3.4722222222222099E-4</c:v>
                </c:pt>
                <c:pt idx="14">
                  <c:v>3.055555555555543E-4</c:v>
                </c:pt>
                <c:pt idx="15">
                  <c:v>2.7777777777779344E-5</c:v>
                </c:pt>
                <c:pt idx="16">
                  <c:v>1.3888888888889209E-4</c:v>
                </c:pt>
                <c:pt idx="17">
                  <c:v>2.2222222222222088E-4</c:v>
                </c:pt>
                <c:pt idx="18">
                  <c:v>4.3055555555555441E-4</c:v>
                </c:pt>
                <c:pt idx="19">
                  <c:v>4.722222222222211E-4</c:v>
                </c:pt>
                <c:pt idx="20">
                  <c:v>1.9444444444444153E-4</c:v>
                </c:pt>
                <c:pt idx="21">
                  <c:v>2.2222222222222551E-4</c:v>
                </c:pt>
                <c:pt idx="22">
                  <c:v>1.5277777777777946E-4</c:v>
                </c:pt>
                <c:pt idx="23">
                  <c:v>1.6666666666666682E-4</c:v>
                </c:pt>
                <c:pt idx="24">
                  <c:v>2.0833333333333351E-4</c:v>
                </c:pt>
                <c:pt idx="25">
                  <c:v>2.4999999999999561E-4</c:v>
                </c:pt>
                <c:pt idx="26">
                  <c:v>2.5000000000000022E-4</c:v>
                </c:pt>
                <c:pt idx="27">
                  <c:v>1.8055555555556343E-4</c:v>
                </c:pt>
                <c:pt idx="28">
                  <c:v>2.5000000000000483E-4</c:v>
                </c:pt>
                <c:pt idx="29">
                  <c:v>4.0277777777777041E-4</c:v>
                </c:pt>
                <c:pt idx="30">
                  <c:v>4.0277777777777041E-4</c:v>
                </c:pt>
                <c:pt idx="31">
                  <c:v>3.6111111111111299E-4</c:v>
                </c:pt>
                <c:pt idx="32">
                  <c:v>2.5000000000000022E-4</c:v>
                </c:pt>
                <c:pt idx="33">
                  <c:v>2.2222222222222088E-4</c:v>
                </c:pt>
                <c:pt idx="34">
                  <c:v>2.7777777777777957E-4</c:v>
                </c:pt>
                <c:pt idx="35">
                  <c:v>2.7777777777777957E-4</c:v>
                </c:pt>
                <c:pt idx="36">
                  <c:v>3.3333333333333365E-4</c:v>
                </c:pt>
                <c:pt idx="37">
                  <c:v>1.8055555555555416E-4</c:v>
                </c:pt>
                <c:pt idx="38">
                  <c:v>8.3333333333328777E-5</c:v>
                </c:pt>
                <c:pt idx="39">
                  <c:v>0</c:v>
                </c:pt>
                <c:pt idx="40">
                  <c:v>-9.7222222222216145E-5</c:v>
                </c:pt>
                <c:pt idx="41">
                  <c:v>1.3888888888888748E-4</c:v>
                </c:pt>
                <c:pt idx="42">
                  <c:v>7.0833333333333393E-4</c:v>
                </c:pt>
                <c:pt idx="43">
                  <c:v>-2.9166666666666691E-4</c:v>
                </c:pt>
                <c:pt idx="44">
                  <c:v>-1.2361111111111138E-3</c:v>
                </c:pt>
                <c:pt idx="45">
                  <c:v>-3.4722222222222099E-4</c:v>
                </c:pt>
                <c:pt idx="46">
                  <c:v>2.5000000000000022E-4</c:v>
                </c:pt>
                <c:pt idx="47">
                  <c:v>4.1666666666666706E-5</c:v>
                </c:pt>
                <c:pt idx="48">
                  <c:v>-3.6111111111110833E-4</c:v>
                </c:pt>
                <c:pt idx="49">
                  <c:v>-3.3333333333332899E-4</c:v>
                </c:pt>
                <c:pt idx="50">
                  <c:v>-5.9722222222222121E-4</c:v>
                </c:pt>
                <c:pt idx="51">
                  <c:v>-1.0138888888888929E-3</c:v>
                </c:pt>
                <c:pt idx="52">
                  <c:v>-4.3055555555555902E-4</c:v>
                </c:pt>
                <c:pt idx="53">
                  <c:v>-6.9444444444444664E-4</c:v>
                </c:pt>
                <c:pt idx="54">
                  <c:v>-1.1388888888888883E-3</c:v>
                </c:pt>
                <c:pt idx="55">
                  <c:v>-1.0694444444444423E-3</c:v>
                </c:pt>
                <c:pt idx="56">
                  <c:v>-1.1111111111111089E-3</c:v>
                </c:pt>
                <c:pt idx="57">
                  <c:v>-1.041666666666663E-3</c:v>
                </c:pt>
                <c:pt idx="58">
                  <c:v>-1.5000000000000013E-3</c:v>
                </c:pt>
                <c:pt idx="59">
                  <c:v>-4.5833333333333376E-4</c:v>
                </c:pt>
                <c:pt idx="60">
                  <c:v>-1.5972222222222221E-3</c:v>
                </c:pt>
                <c:pt idx="61">
                  <c:v>-3.1944444444444625E-4</c:v>
                </c:pt>
                <c:pt idx="62">
                  <c:v>1.7083333333333302E-3</c:v>
                </c:pt>
                <c:pt idx="63">
                  <c:v>-2.208333333333333E-3</c:v>
                </c:pt>
                <c:pt idx="64">
                  <c:v>-2.5555555555555561E-3</c:v>
                </c:pt>
                <c:pt idx="65">
                  <c:v>-1.0416666666666675E-3</c:v>
                </c:pt>
                <c:pt idx="66">
                  <c:v>-7.7777777777777535E-4</c:v>
                </c:pt>
                <c:pt idx="67">
                  <c:v>-2.3611111111110825E-4</c:v>
                </c:pt>
                <c:pt idx="68">
                  <c:v>-2.6388888888888756E-4</c:v>
                </c:pt>
                <c:pt idx="69">
                  <c:v>-5.8333333333333382E-4</c:v>
                </c:pt>
                <c:pt idx="70">
                  <c:v>-4.5833333333333604E-4</c:v>
                </c:pt>
                <c:pt idx="71">
                  <c:v>-5.5555555555556378E-5</c:v>
                </c:pt>
                <c:pt idx="72">
                  <c:v>-1.1666666666666676E-3</c:v>
                </c:pt>
                <c:pt idx="73">
                  <c:v>-8.1944444444444675E-4</c:v>
                </c:pt>
                <c:pt idx="74">
                  <c:v>3.8888888888889001E-4</c:v>
                </c:pt>
                <c:pt idx="75">
                  <c:v>-3.74999999999998E-4</c:v>
                </c:pt>
                <c:pt idx="76">
                  <c:v>-5.416666666666648E-4</c:v>
                </c:pt>
                <c:pt idx="77">
                  <c:v>-3.6111111111111299E-4</c:v>
                </c:pt>
                <c:pt idx="78">
                  <c:v>-8.6111111111111338E-4</c:v>
                </c:pt>
                <c:pt idx="79">
                  <c:v>-8.3333333333333412E-5</c:v>
                </c:pt>
                <c:pt idx="80">
                  <c:v>6.8055555555555458E-4</c:v>
                </c:pt>
                <c:pt idx="81">
                  <c:v>-2.9166666666666463E-4</c:v>
                </c:pt>
                <c:pt idx="82">
                  <c:v>-9.7222222222220767E-5</c:v>
                </c:pt>
                <c:pt idx="83">
                  <c:v>-5.5555555555556378E-5</c:v>
                </c:pt>
                <c:pt idx="84">
                  <c:v>-5.6944444444444187E-4</c:v>
                </c:pt>
                <c:pt idx="85">
                  <c:v>-2.0833333333333351E-4</c:v>
                </c:pt>
                <c:pt idx="86">
                  <c:v>-2.7777777777777957E-4</c:v>
                </c:pt>
                <c:pt idx="87">
                  <c:v>-3.1944444444444398E-4</c:v>
                </c:pt>
                <c:pt idx="88">
                  <c:v>-2.5000000000000022E-4</c:v>
                </c:pt>
                <c:pt idx="89">
                  <c:v>-3.3333333333333365E-4</c:v>
                </c:pt>
                <c:pt idx="90">
                  <c:v>-3.74999999999998E-4</c:v>
                </c:pt>
                <c:pt idx="91">
                  <c:v>-5.5555555555556378E-5</c:v>
                </c:pt>
                <c:pt idx="92">
                  <c:v>-3.1944444444444625E-4</c:v>
                </c:pt>
                <c:pt idx="93">
                  <c:v>-5.1388888888889012E-4</c:v>
                </c:pt>
                <c:pt idx="94">
                  <c:v>-1.2499999999999781E-4</c:v>
                </c:pt>
                <c:pt idx="95">
                  <c:v>2.2222222222222318E-4</c:v>
                </c:pt>
                <c:pt idx="96">
                  <c:v>9.7222222222220767E-5</c:v>
                </c:pt>
                <c:pt idx="97">
                  <c:v>0</c:v>
                </c:pt>
                <c:pt idx="98">
                  <c:v>1.5277777777777482E-4</c:v>
                </c:pt>
                <c:pt idx="99">
                  <c:v>9.7222222222223084E-5</c:v>
                </c:pt>
                <c:pt idx="100">
                  <c:v>2.0833333333333584E-4</c:v>
                </c:pt>
                <c:pt idx="101">
                  <c:v>3.3333333333333365E-4</c:v>
                </c:pt>
                <c:pt idx="102">
                  <c:v>4.0277777777777735E-4</c:v>
                </c:pt>
                <c:pt idx="103">
                  <c:v>3.6111111111110833E-4</c:v>
                </c:pt>
                <c:pt idx="104">
                  <c:v>3.74999999999998E-4</c:v>
                </c:pt>
                <c:pt idx="105">
                  <c:v>5.4166666666666946E-4</c:v>
                </c:pt>
                <c:pt idx="106">
                  <c:v>4.5833333333333604E-4</c:v>
                </c:pt>
                <c:pt idx="107">
                  <c:v>2.7777777777777724E-4</c:v>
                </c:pt>
                <c:pt idx="108">
                  <c:v>3.1944444444444164E-4</c:v>
                </c:pt>
                <c:pt idx="109">
                  <c:v>4.4444444444444409E-4</c:v>
                </c:pt>
                <c:pt idx="110">
                  <c:v>3.1944444444444625E-4</c:v>
                </c:pt>
                <c:pt idx="111">
                  <c:v>3.4722222222222099E-4</c:v>
                </c:pt>
                <c:pt idx="112">
                  <c:v>3.7500000000000033E-4</c:v>
                </c:pt>
                <c:pt idx="113">
                  <c:v>1.2500000000000241E-4</c:v>
                </c:pt>
                <c:pt idx="114">
                  <c:v>8.3333333333333412E-5</c:v>
                </c:pt>
                <c:pt idx="115">
                  <c:v>2.2222222222222318E-4</c:v>
                </c:pt>
                <c:pt idx="116">
                  <c:v>6.6666666666666729E-4</c:v>
                </c:pt>
                <c:pt idx="117">
                  <c:v>1.2499999999999781E-4</c:v>
                </c:pt>
                <c:pt idx="118">
                  <c:v>-4.0277777777777735E-4</c:v>
                </c:pt>
                <c:pt idx="119">
                  <c:v>0</c:v>
                </c:pt>
                <c:pt idx="120">
                  <c:v>9.7222222222220767E-5</c:v>
                </c:pt>
                <c:pt idx="121">
                  <c:v>1.6666666666666682E-4</c:v>
                </c:pt>
                <c:pt idx="122">
                  <c:v>6.9444444444446044E-5</c:v>
                </c:pt>
                <c:pt idx="123">
                  <c:v>-8.3333333333333412E-5</c:v>
                </c:pt>
                <c:pt idx="124">
                  <c:v>-2.5000000000000022E-4</c:v>
                </c:pt>
                <c:pt idx="125">
                  <c:v>-1.5277777777777715E-4</c:v>
                </c:pt>
                <c:pt idx="126">
                  <c:v>1.1111111111111044E-4</c:v>
                </c:pt>
                <c:pt idx="127">
                  <c:v>5.5555555555556378E-5</c:v>
                </c:pt>
                <c:pt idx="128">
                  <c:v>1.388888888888736E-5</c:v>
                </c:pt>
                <c:pt idx="129">
                  <c:v>-5.5555555555556378E-5</c:v>
                </c:pt>
                <c:pt idx="130">
                  <c:v>-2.0833333333333121E-4</c:v>
                </c:pt>
                <c:pt idx="131">
                  <c:v>-8.3333333333333412E-5</c:v>
                </c:pt>
                <c:pt idx="132">
                  <c:v>4.1666666666664388E-5</c:v>
                </c:pt>
                <c:pt idx="133">
                  <c:v>-1.3888888888889672E-5</c:v>
                </c:pt>
              </c:numCache>
            </c:numRef>
          </c:yVal>
          <c:smooth val="1"/>
          <c:extLst>
            <c:ext xmlns:c16="http://schemas.microsoft.com/office/drawing/2014/chart" uri="{C3380CC4-5D6E-409C-BE32-E72D297353CC}">
              <c16:uniqueId val="{00000000-5F91-4FA8-9E08-A9A90F0389D0}"/>
            </c:ext>
          </c:extLst>
        </c:ser>
        <c:dLbls>
          <c:showLegendKey val="0"/>
          <c:showVal val="0"/>
          <c:showCatName val="0"/>
          <c:showSerName val="0"/>
          <c:showPercent val="0"/>
          <c:showBubbleSize val="0"/>
        </c:dLbls>
        <c:axId val="579288016"/>
        <c:axId val="579288344"/>
      </c:scatterChart>
      <c:scatterChart>
        <c:scatterStyle val="smoothMarker"/>
        <c:varyColors val="0"/>
        <c:ser>
          <c:idx val="1"/>
          <c:order val="1"/>
          <c:tx>
            <c:v>temperature</c:v>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'Table 5. TST Control'!$A$5:$A$140</c:f>
              <c:numCache>
                <c:formatCode>General</c:formatCode>
                <c:ptCount val="136"/>
                <c:pt idx="0">
                  <c:v>12</c:v>
                </c:pt>
                <c:pt idx="1">
                  <c:v>24</c:v>
                </c:pt>
                <c:pt idx="2">
                  <c:v>36</c:v>
                </c:pt>
                <c:pt idx="3">
                  <c:v>48</c:v>
                </c:pt>
                <c:pt idx="4">
                  <c:v>60</c:v>
                </c:pt>
                <c:pt idx="5">
                  <c:v>72</c:v>
                </c:pt>
                <c:pt idx="6">
                  <c:v>84</c:v>
                </c:pt>
                <c:pt idx="7">
                  <c:v>96</c:v>
                </c:pt>
                <c:pt idx="8">
                  <c:v>108</c:v>
                </c:pt>
                <c:pt idx="9">
                  <c:v>120</c:v>
                </c:pt>
                <c:pt idx="10">
                  <c:v>132</c:v>
                </c:pt>
                <c:pt idx="11">
                  <c:v>144</c:v>
                </c:pt>
                <c:pt idx="12">
                  <c:v>156</c:v>
                </c:pt>
                <c:pt idx="13">
                  <c:v>168</c:v>
                </c:pt>
                <c:pt idx="14">
                  <c:v>180</c:v>
                </c:pt>
                <c:pt idx="15">
                  <c:v>192</c:v>
                </c:pt>
                <c:pt idx="16">
                  <c:v>204</c:v>
                </c:pt>
                <c:pt idx="17">
                  <c:v>216</c:v>
                </c:pt>
                <c:pt idx="18">
                  <c:v>228</c:v>
                </c:pt>
                <c:pt idx="19">
                  <c:v>240</c:v>
                </c:pt>
                <c:pt idx="20">
                  <c:v>252</c:v>
                </c:pt>
                <c:pt idx="21">
                  <c:v>264</c:v>
                </c:pt>
                <c:pt idx="22">
                  <c:v>276</c:v>
                </c:pt>
                <c:pt idx="23">
                  <c:v>288</c:v>
                </c:pt>
                <c:pt idx="24">
                  <c:v>300</c:v>
                </c:pt>
                <c:pt idx="25">
                  <c:v>312</c:v>
                </c:pt>
                <c:pt idx="26">
                  <c:v>324</c:v>
                </c:pt>
                <c:pt idx="27">
                  <c:v>336</c:v>
                </c:pt>
                <c:pt idx="28">
                  <c:v>348</c:v>
                </c:pt>
                <c:pt idx="29">
                  <c:v>360</c:v>
                </c:pt>
                <c:pt idx="30">
                  <c:v>372</c:v>
                </c:pt>
                <c:pt idx="31">
                  <c:v>384</c:v>
                </c:pt>
                <c:pt idx="32">
                  <c:v>396</c:v>
                </c:pt>
                <c:pt idx="33">
                  <c:v>408</c:v>
                </c:pt>
                <c:pt idx="34">
                  <c:v>420</c:v>
                </c:pt>
                <c:pt idx="35">
                  <c:v>432</c:v>
                </c:pt>
                <c:pt idx="36">
                  <c:v>444</c:v>
                </c:pt>
                <c:pt idx="37">
                  <c:v>456</c:v>
                </c:pt>
                <c:pt idx="38">
                  <c:v>468</c:v>
                </c:pt>
                <c:pt idx="39">
                  <c:v>480</c:v>
                </c:pt>
                <c:pt idx="40">
                  <c:v>492</c:v>
                </c:pt>
                <c:pt idx="41">
                  <c:v>504</c:v>
                </c:pt>
                <c:pt idx="42">
                  <c:v>516</c:v>
                </c:pt>
                <c:pt idx="43">
                  <c:v>528</c:v>
                </c:pt>
                <c:pt idx="44">
                  <c:v>540</c:v>
                </c:pt>
                <c:pt idx="45">
                  <c:v>552</c:v>
                </c:pt>
                <c:pt idx="46">
                  <c:v>564</c:v>
                </c:pt>
                <c:pt idx="47">
                  <c:v>576</c:v>
                </c:pt>
                <c:pt idx="48">
                  <c:v>588</c:v>
                </c:pt>
                <c:pt idx="49">
                  <c:v>600</c:v>
                </c:pt>
                <c:pt idx="50">
                  <c:v>612</c:v>
                </c:pt>
                <c:pt idx="51">
                  <c:v>624</c:v>
                </c:pt>
                <c:pt idx="52">
                  <c:v>636</c:v>
                </c:pt>
                <c:pt idx="53">
                  <c:v>648</c:v>
                </c:pt>
                <c:pt idx="54">
                  <c:v>660</c:v>
                </c:pt>
                <c:pt idx="55">
                  <c:v>672</c:v>
                </c:pt>
                <c:pt idx="56">
                  <c:v>684</c:v>
                </c:pt>
                <c:pt idx="57">
                  <c:v>696</c:v>
                </c:pt>
                <c:pt idx="58">
                  <c:v>708</c:v>
                </c:pt>
                <c:pt idx="59">
                  <c:v>720</c:v>
                </c:pt>
                <c:pt idx="60">
                  <c:v>732</c:v>
                </c:pt>
                <c:pt idx="61">
                  <c:v>744</c:v>
                </c:pt>
                <c:pt idx="62">
                  <c:v>756</c:v>
                </c:pt>
                <c:pt idx="63">
                  <c:v>768</c:v>
                </c:pt>
                <c:pt idx="64">
                  <c:v>780</c:v>
                </c:pt>
                <c:pt idx="65">
                  <c:v>792</c:v>
                </c:pt>
                <c:pt idx="66">
                  <c:v>804</c:v>
                </c:pt>
                <c:pt idx="67">
                  <c:v>816</c:v>
                </c:pt>
                <c:pt idx="68">
                  <c:v>828</c:v>
                </c:pt>
                <c:pt idx="69">
                  <c:v>840</c:v>
                </c:pt>
                <c:pt idx="70">
                  <c:v>852</c:v>
                </c:pt>
                <c:pt idx="71">
                  <c:v>864</c:v>
                </c:pt>
                <c:pt idx="72">
                  <c:v>876</c:v>
                </c:pt>
                <c:pt idx="73">
                  <c:v>888</c:v>
                </c:pt>
                <c:pt idx="74">
                  <c:v>900</c:v>
                </c:pt>
                <c:pt idx="75">
                  <c:v>912</c:v>
                </c:pt>
                <c:pt idx="76">
                  <c:v>924</c:v>
                </c:pt>
                <c:pt idx="77">
                  <c:v>936</c:v>
                </c:pt>
                <c:pt idx="78">
                  <c:v>948</c:v>
                </c:pt>
                <c:pt idx="79">
                  <c:v>960</c:v>
                </c:pt>
                <c:pt idx="80">
                  <c:v>972</c:v>
                </c:pt>
                <c:pt idx="81">
                  <c:v>984</c:v>
                </c:pt>
                <c:pt idx="82">
                  <c:v>996</c:v>
                </c:pt>
                <c:pt idx="83">
                  <c:v>1008</c:v>
                </c:pt>
                <c:pt idx="84">
                  <c:v>1020</c:v>
                </c:pt>
                <c:pt idx="85">
                  <c:v>1032</c:v>
                </c:pt>
                <c:pt idx="86">
                  <c:v>1044</c:v>
                </c:pt>
                <c:pt idx="87">
                  <c:v>1056</c:v>
                </c:pt>
                <c:pt idx="88">
                  <c:v>1068</c:v>
                </c:pt>
                <c:pt idx="89">
                  <c:v>1080</c:v>
                </c:pt>
                <c:pt idx="90">
                  <c:v>1092</c:v>
                </c:pt>
                <c:pt idx="91">
                  <c:v>1104</c:v>
                </c:pt>
                <c:pt idx="92">
                  <c:v>1116</c:v>
                </c:pt>
                <c:pt idx="93">
                  <c:v>1128</c:v>
                </c:pt>
                <c:pt idx="94">
                  <c:v>1140</c:v>
                </c:pt>
                <c:pt idx="95">
                  <c:v>1152</c:v>
                </c:pt>
                <c:pt idx="96">
                  <c:v>1164</c:v>
                </c:pt>
                <c:pt idx="97">
                  <c:v>1176</c:v>
                </c:pt>
                <c:pt idx="98">
                  <c:v>1188</c:v>
                </c:pt>
                <c:pt idx="99">
                  <c:v>1200</c:v>
                </c:pt>
                <c:pt idx="100">
                  <c:v>1212</c:v>
                </c:pt>
                <c:pt idx="101">
                  <c:v>1224</c:v>
                </c:pt>
                <c:pt idx="102">
                  <c:v>1236</c:v>
                </c:pt>
                <c:pt idx="103">
                  <c:v>1248</c:v>
                </c:pt>
                <c:pt idx="104">
                  <c:v>1260</c:v>
                </c:pt>
                <c:pt idx="105">
                  <c:v>1272</c:v>
                </c:pt>
                <c:pt idx="106">
                  <c:v>1284</c:v>
                </c:pt>
                <c:pt idx="107">
                  <c:v>1296</c:v>
                </c:pt>
                <c:pt idx="108">
                  <c:v>1308</c:v>
                </c:pt>
                <c:pt idx="109">
                  <c:v>1320</c:v>
                </c:pt>
                <c:pt idx="110">
                  <c:v>1332</c:v>
                </c:pt>
                <c:pt idx="111">
                  <c:v>1344</c:v>
                </c:pt>
                <c:pt idx="112">
                  <c:v>1356</c:v>
                </c:pt>
                <c:pt idx="113">
                  <c:v>1368</c:v>
                </c:pt>
                <c:pt idx="114">
                  <c:v>1380</c:v>
                </c:pt>
                <c:pt idx="115">
                  <c:v>1392</c:v>
                </c:pt>
                <c:pt idx="116">
                  <c:v>1404</c:v>
                </c:pt>
                <c:pt idx="117">
                  <c:v>1416</c:v>
                </c:pt>
                <c:pt idx="118">
                  <c:v>1428</c:v>
                </c:pt>
                <c:pt idx="119">
                  <c:v>1440</c:v>
                </c:pt>
                <c:pt idx="120">
                  <c:v>1452</c:v>
                </c:pt>
                <c:pt idx="121">
                  <c:v>1464</c:v>
                </c:pt>
                <c:pt idx="122">
                  <c:v>1476</c:v>
                </c:pt>
                <c:pt idx="123">
                  <c:v>1488</c:v>
                </c:pt>
                <c:pt idx="124">
                  <c:v>1500</c:v>
                </c:pt>
                <c:pt idx="125">
                  <c:v>1512</c:v>
                </c:pt>
                <c:pt idx="126">
                  <c:v>1524</c:v>
                </c:pt>
                <c:pt idx="127">
                  <c:v>1536</c:v>
                </c:pt>
                <c:pt idx="128">
                  <c:v>1548</c:v>
                </c:pt>
                <c:pt idx="129">
                  <c:v>1560</c:v>
                </c:pt>
                <c:pt idx="130">
                  <c:v>1572</c:v>
                </c:pt>
                <c:pt idx="131">
                  <c:v>1584</c:v>
                </c:pt>
                <c:pt idx="132">
                  <c:v>1596</c:v>
                </c:pt>
                <c:pt idx="133">
                  <c:v>1608</c:v>
                </c:pt>
                <c:pt idx="134">
                  <c:v>1620</c:v>
                </c:pt>
                <c:pt idx="135">
                  <c:v>1632</c:v>
                </c:pt>
              </c:numCache>
            </c:numRef>
          </c:xVal>
          <c:yVal>
            <c:numRef>
              <c:f>'Table 5. TST Control'!$D$5:$D$140</c:f>
              <c:numCache>
                <c:formatCode>General</c:formatCode>
                <c:ptCount val="136"/>
                <c:pt idx="0">
                  <c:v>35.01</c:v>
                </c:pt>
                <c:pt idx="1">
                  <c:v>35.82</c:v>
                </c:pt>
                <c:pt idx="2">
                  <c:v>36.729999999999997</c:v>
                </c:pt>
                <c:pt idx="3">
                  <c:v>37.67</c:v>
                </c:pt>
                <c:pt idx="4">
                  <c:v>38.619999999999997</c:v>
                </c:pt>
                <c:pt idx="5">
                  <c:v>39.58</c:v>
                </c:pt>
                <c:pt idx="6">
                  <c:v>40.53</c:v>
                </c:pt>
                <c:pt idx="7">
                  <c:v>41.48</c:v>
                </c:pt>
                <c:pt idx="8">
                  <c:v>42.43</c:v>
                </c:pt>
                <c:pt idx="9">
                  <c:v>43.38</c:v>
                </c:pt>
                <c:pt idx="10">
                  <c:v>44.32</c:v>
                </c:pt>
                <c:pt idx="11">
                  <c:v>45.26</c:v>
                </c:pt>
                <c:pt idx="12">
                  <c:v>46.2</c:v>
                </c:pt>
                <c:pt idx="13">
                  <c:v>47.13</c:v>
                </c:pt>
                <c:pt idx="14">
                  <c:v>48.07</c:v>
                </c:pt>
                <c:pt idx="15">
                  <c:v>49</c:v>
                </c:pt>
                <c:pt idx="16">
                  <c:v>49.93</c:v>
                </c:pt>
                <c:pt idx="17">
                  <c:v>50.86</c:v>
                </c:pt>
                <c:pt idx="18">
                  <c:v>51.79</c:v>
                </c:pt>
                <c:pt idx="19">
                  <c:v>52.71</c:v>
                </c:pt>
                <c:pt idx="20">
                  <c:v>53.68</c:v>
                </c:pt>
                <c:pt idx="21">
                  <c:v>54.61</c:v>
                </c:pt>
                <c:pt idx="22">
                  <c:v>55.53</c:v>
                </c:pt>
                <c:pt idx="23">
                  <c:v>56.46</c:v>
                </c:pt>
                <c:pt idx="24">
                  <c:v>57.39</c:v>
                </c:pt>
                <c:pt idx="25">
                  <c:v>58.31</c:v>
                </c:pt>
                <c:pt idx="26">
                  <c:v>59.24</c:v>
                </c:pt>
                <c:pt idx="27">
                  <c:v>60.16</c:v>
                </c:pt>
                <c:pt idx="28">
                  <c:v>61.09</c:v>
                </c:pt>
                <c:pt idx="29">
                  <c:v>62.01</c:v>
                </c:pt>
                <c:pt idx="30">
                  <c:v>62.94</c:v>
                </c:pt>
                <c:pt idx="31">
                  <c:v>63.87</c:v>
                </c:pt>
                <c:pt idx="32">
                  <c:v>64.790000000000006</c:v>
                </c:pt>
                <c:pt idx="33">
                  <c:v>65.709999999999994</c:v>
                </c:pt>
                <c:pt idx="34">
                  <c:v>66.64</c:v>
                </c:pt>
                <c:pt idx="35">
                  <c:v>67.56</c:v>
                </c:pt>
                <c:pt idx="36">
                  <c:v>68.489999999999995</c:v>
                </c:pt>
                <c:pt idx="37">
                  <c:v>69.41</c:v>
                </c:pt>
                <c:pt idx="38">
                  <c:v>70.33</c:v>
                </c:pt>
                <c:pt idx="39">
                  <c:v>71.25</c:v>
                </c:pt>
                <c:pt idx="40">
                  <c:v>72.180000000000007</c:v>
                </c:pt>
                <c:pt idx="41">
                  <c:v>73.11</c:v>
                </c:pt>
                <c:pt idx="42">
                  <c:v>74.03</c:v>
                </c:pt>
                <c:pt idx="43">
                  <c:v>74.95</c:v>
                </c:pt>
                <c:pt idx="44">
                  <c:v>75.88</c:v>
                </c:pt>
                <c:pt idx="45">
                  <c:v>76.8</c:v>
                </c:pt>
                <c:pt idx="46">
                  <c:v>77.73</c:v>
                </c:pt>
                <c:pt idx="47">
                  <c:v>78.650000000000006</c:v>
                </c:pt>
                <c:pt idx="48">
                  <c:v>79.569999999999993</c:v>
                </c:pt>
                <c:pt idx="49">
                  <c:v>80.489999999999995</c:v>
                </c:pt>
                <c:pt idx="50">
                  <c:v>81.42</c:v>
                </c:pt>
                <c:pt idx="51">
                  <c:v>82.34</c:v>
                </c:pt>
                <c:pt idx="52">
                  <c:v>83.27</c:v>
                </c:pt>
                <c:pt idx="53">
                  <c:v>84.19</c:v>
                </c:pt>
                <c:pt idx="54">
                  <c:v>85.12</c:v>
                </c:pt>
                <c:pt idx="55">
                  <c:v>86.04</c:v>
                </c:pt>
                <c:pt idx="56">
                  <c:v>86.96</c:v>
                </c:pt>
                <c:pt idx="57">
                  <c:v>87.88</c:v>
                </c:pt>
                <c:pt idx="58">
                  <c:v>88.81</c:v>
                </c:pt>
                <c:pt idx="59">
                  <c:v>89.78</c:v>
                </c:pt>
                <c:pt idx="60">
                  <c:v>90.71</c:v>
                </c:pt>
                <c:pt idx="61">
                  <c:v>91.63</c:v>
                </c:pt>
                <c:pt idx="62">
                  <c:v>92.55</c:v>
                </c:pt>
                <c:pt idx="63">
                  <c:v>93.48</c:v>
                </c:pt>
                <c:pt idx="64">
                  <c:v>94.4</c:v>
                </c:pt>
                <c:pt idx="65">
                  <c:v>95.32</c:v>
                </c:pt>
                <c:pt idx="66">
                  <c:v>96.24</c:v>
                </c:pt>
                <c:pt idx="67">
                  <c:v>97.17</c:v>
                </c:pt>
                <c:pt idx="68">
                  <c:v>98.09</c:v>
                </c:pt>
                <c:pt idx="69">
                  <c:v>99.02</c:v>
                </c:pt>
                <c:pt idx="70">
                  <c:v>99.94</c:v>
                </c:pt>
                <c:pt idx="71">
                  <c:v>100.86</c:v>
                </c:pt>
                <c:pt idx="72">
                  <c:v>101.79</c:v>
                </c:pt>
                <c:pt idx="73">
                  <c:v>102.71</c:v>
                </c:pt>
                <c:pt idx="74">
                  <c:v>103.64</c:v>
                </c:pt>
                <c:pt idx="75">
                  <c:v>104.56</c:v>
                </c:pt>
                <c:pt idx="76">
                  <c:v>105.48</c:v>
                </c:pt>
                <c:pt idx="77">
                  <c:v>106.4</c:v>
                </c:pt>
                <c:pt idx="78">
                  <c:v>107.33</c:v>
                </c:pt>
                <c:pt idx="79">
                  <c:v>108.25</c:v>
                </c:pt>
                <c:pt idx="80">
                  <c:v>109.18</c:v>
                </c:pt>
                <c:pt idx="81">
                  <c:v>110.1</c:v>
                </c:pt>
                <c:pt idx="82">
                  <c:v>111.02</c:v>
                </c:pt>
                <c:pt idx="83">
                  <c:v>111.94</c:v>
                </c:pt>
                <c:pt idx="84">
                  <c:v>112.87</c:v>
                </c:pt>
                <c:pt idx="85">
                  <c:v>113.79</c:v>
                </c:pt>
                <c:pt idx="86">
                  <c:v>114.71</c:v>
                </c:pt>
                <c:pt idx="87">
                  <c:v>115.64</c:v>
                </c:pt>
                <c:pt idx="88">
                  <c:v>116.56</c:v>
                </c:pt>
                <c:pt idx="89">
                  <c:v>117.48</c:v>
                </c:pt>
                <c:pt idx="90">
                  <c:v>118.41</c:v>
                </c:pt>
                <c:pt idx="91">
                  <c:v>119.33</c:v>
                </c:pt>
                <c:pt idx="92">
                  <c:v>120.26</c:v>
                </c:pt>
                <c:pt idx="93">
                  <c:v>121.18</c:v>
                </c:pt>
                <c:pt idx="94">
                  <c:v>122.1</c:v>
                </c:pt>
                <c:pt idx="95">
                  <c:v>123.03</c:v>
                </c:pt>
                <c:pt idx="96">
                  <c:v>124</c:v>
                </c:pt>
                <c:pt idx="97">
                  <c:v>124.93</c:v>
                </c:pt>
                <c:pt idx="98">
                  <c:v>125.85</c:v>
                </c:pt>
                <c:pt idx="99">
                  <c:v>126.77</c:v>
                </c:pt>
                <c:pt idx="100">
                  <c:v>127.7</c:v>
                </c:pt>
                <c:pt idx="101">
                  <c:v>128.62</c:v>
                </c:pt>
                <c:pt idx="102">
                  <c:v>129.54</c:v>
                </c:pt>
                <c:pt idx="103">
                  <c:v>130.47</c:v>
                </c:pt>
                <c:pt idx="104">
                  <c:v>131.38999999999999</c:v>
                </c:pt>
                <c:pt idx="105">
                  <c:v>132.31</c:v>
                </c:pt>
                <c:pt idx="106">
                  <c:v>133.22999999999999</c:v>
                </c:pt>
                <c:pt idx="107">
                  <c:v>134.15</c:v>
                </c:pt>
                <c:pt idx="108">
                  <c:v>135.08000000000001</c:v>
                </c:pt>
                <c:pt idx="109">
                  <c:v>136</c:v>
                </c:pt>
                <c:pt idx="110">
                  <c:v>136.93</c:v>
                </c:pt>
                <c:pt idx="111">
                  <c:v>137.85</c:v>
                </c:pt>
                <c:pt idx="112">
                  <c:v>138.77000000000001</c:v>
                </c:pt>
                <c:pt idx="113">
                  <c:v>139.69</c:v>
                </c:pt>
                <c:pt idx="114">
                  <c:v>140.62</c:v>
                </c:pt>
                <c:pt idx="115">
                  <c:v>141.54</c:v>
                </c:pt>
                <c:pt idx="116">
                  <c:v>142.46</c:v>
                </c:pt>
                <c:pt idx="117">
                  <c:v>143.38999999999999</c:v>
                </c:pt>
                <c:pt idx="118">
                  <c:v>144.31</c:v>
                </c:pt>
                <c:pt idx="119">
                  <c:v>145.22999999999999</c:v>
                </c:pt>
                <c:pt idx="120">
                  <c:v>146.16</c:v>
                </c:pt>
                <c:pt idx="121">
                  <c:v>147.08000000000001</c:v>
                </c:pt>
                <c:pt idx="122">
                  <c:v>148</c:v>
                </c:pt>
                <c:pt idx="123">
                  <c:v>148.93</c:v>
                </c:pt>
                <c:pt idx="124">
                  <c:v>149.85</c:v>
                </c:pt>
                <c:pt idx="125">
                  <c:v>150.77000000000001</c:v>
                </c:pt>
                <c:pt idx="126">
                  <c:v>151.69999999999999</c:v>
                </c:pt>
                <c:pt idx="127">
                  <c:v>152.63</c:v>
                </c:pt>
                <c:pt idx="128">
                  <c:v>153.55000000000001</c:v>
                </c:pt>
                <c:pt idx="129">
                  <c:v>154.47</c:v>
                </c:pt>
                <c:pt idx="130">
                  <c:v>155.4</c:v>
                </c:pt>
                <c:pt idx="131">
                  <c:v>156.32</c:v>
                </c:pt>
                <c:pt idx="132">
                  <c:v>157.25</c:v>
                </c:pt>
                <c:pt idx="133">
                  <c:v>158.22</c:v>
                </c:pt>
                <c:pt idx="134">
                  <c:v>159.15</c:v>
                </c:pt>
                <c:pt idx="135">
                  <c:v>160.07</c:v>
                </c:pt>
              </c:numCache>
            </c:numRef>
          </c:yVal>
          <c:smooth val="1"/>
          <c:extLst>
            <c:ext xmlns:c16="http://schemas.microsoft.com/office/drawing/2014/chart" uri="{C3380CC4-5D6E-409C-BE32-E72D297353CC}">
              <c16:uniqueId val="{00000001-5F91-4FA8-9E08-A9A90F0389D0}"/>
            </c:ext>
          </c:extLst>
        </c:ser>
        <c:dLbls>
          <c:showLegendKey val="0"/>
          <c:showVal val="0"/>
          <c:showCatName val="0"/>
          <c:showSerName val="0"/>
          <c:showPercent val="0"/>
          <c:showBubbleSize val="0"/>
        </c:dLbls>
        <c:axId val="615758240"/>
        <c:axId val="615769392"/>
      </c:scatterChart>
      <c:valAx>
        <c:axId val="579288016"/>
        <c:scaling>
          <c:orientation val="minMax"/>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Time (s)</a:t>
                </a:r>
              </a:p>
            </c:rich>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79288344"/>
        <c:crossesAt val="-3.0000000000000009E-3"/>
        <c:crossBetween val="midCat"/>
      </c:valAx>
      <c:valAx>
        <c:axId val="579288344"/>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d</a:t>
                </a:r>
                <a:r>
                  <a:rPr lang="en-GB" baseline="0">
                    <a:solidFill>
                      <a:sysClr val="windowText" lastClr="000000"/>
                    </a:solidFill>
                  </a:rPr>
                  <a:t> tan </a:t>
                </a:r>
                <a:r>
                  <a:rPr lang="el-GR" baseline="0">
                    <a:solidFill>
                      <a:sysClr val="windowText" lastClr="000000"/>
                    </a:solidFill>
                  </a:rPr>
                  <a:t>δ/</a:t>
                </a:r>
                <a:r>
                  <a:rPr lang="en-GB" baseline="0">
                    <a:solidFill>
                      <a:sysClr val="windowText" lastClr="000000"/>
                    </a:solidFill>
                  </a:rPr>
                  <a:t>dt</a:t>
                </a:r>
                <a:endParaRPr lang="en-GB">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79288016"/>
        <c:crossesAt val="0"/>
        <c:crossBetween val="midCat"/>
      </c:valAx>
      <c:valAx>
        <c:axId val="615769392"/>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050">
                    <a:solidFill>
                      <a:sysClr val="windowText" lastClr="000000"/>
                    </a:solidFill>
                  </a:rPr>
                  <a:t>Temperature</a:t>
                </a:r>
                <a:r>
                  <a:rPr lang="en-GB" sz="1050" baseline="0">
                    <a:solidFill>
                      <a:sysClr val="windowText" lastClr="000000"/>
                    </a:solidFill>
                  </a:rPr>
                  <a:t> (</a:t>
                </a:r>
                <a:r>
                  <a:rPr lang="en-GB" sz="1050" baseline="30000">
                    <a:solidFill>
                      <a:sysClr val="windowText" lastClr="000000"/>
                    </a:solidFill>
                  </a:rPr>
                  <a:t>o</a:t>
                </a:r>
                <a:r>
                  <a:rPr lang="en-GB" sz="1050" baseline="0">
                    <a:solidFill>
                      <a:sysClr val="windowText" lastClr="000000"/>
                    </a:solidFill>
                  </a:rPr>
                  <a:t>C</a:t>
                </a:r>
                <a:r>
                  <a:rPr lang="en-GB" baseline="0"/>
                  <a:t>)</a:t>
                </a:r>
                <a:endParaRPr lang="en-GB"/>
              </a:p>
            </c:rich>
          </c:tx>
          <c:layout>
            <c:manualLayout>
              <c:xMode val="edge"/>
              <c:yMode val="edge"/>
              <c:x val="0.92858311461067367"/>
              <c:y val="0.2952376497492268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15758240"/>
        <c:crosses val="max"/>
        <c:crossBetween val="midCat"/>
      </c:valAx>
      <c:valAx>
        <c:axId val="615758240"/>
        <c:scaling>
          <c:orientation val="minMax"/>
        </c:scaling>
        <c:delete val="1"/>
        <c:axPos val="b"/>
        <c:numFmt formatCode="General" sourceLinked="1"/>
        <c:majorTickMark val="out"/>
        <c:minorTickMark val="none"/>
        <c:tickLblPos val="nextTo"/>
        <c:crossAx val="615769392"/>
        <c:crosses val="autoZero"/>
        <c:crossBetween val="midCat"/>
      </c:valAx>
      <c:spPr>
        <a:noFill/>
        <a:ln>
          <a:noFill/>
        </a:ln>
        <a:effectLst/>
      </c:spPr>
    </c:plotArea>
    <c:legend>
      <c:legendPos val="r"/>
      <c:layout>
        <c:manualLayout>
          <c:xMode val="edge"/>
          <c:yMode val="edge"/>
          <c:x val="0.50418248739315752"/>
          <c:y val="0.70869245194275265"/>
          <c:w val="0.368574336371219"/>
          <c:h val="0.15625109361329836"/>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31714785651795"/>
          <c:y val="5.0925925925925923E-2"/>
          <c:w val="0.70704868538831489"/>
          <c:h val="0.83333212061363615"/>
        </c:manualLayout>
      </c:layout>
      <c:scatterChart>
        <c:scatterStyle val="smoothMarker"/>
        <c:varyColors val="0"/>
        <c:ser>
          <c:idx val="0"/>
          <c:order val="0"/>
          <c:tx>
            <c:v>tan δ</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'Table 5. TST Control'!$X$5:$X$139</c:f>
              <c:numCache>
                <c:formatCode>General</c:formatCode>
                <c:ptCount val="135"/>
                <c:pt idx="0">
                  <c:v>12</c:v>
                </c:pt>
                <c:pt idx="1">
                  <c:v>24</c:v>
                </c:pt>
                <c:pt idx="2">
                  <c:v>36</c:v>
                </c:pt>
                <c:pt idx="3">
                  <c:v>48</c:v>
                </c:pt>
                <c:pt idx="4">
                  <c:v>60</c:v>
                </c:pt>
                <c:pt idx="5">
                  <c:v>72</c:v>
                </c:pt>
                <c:pt idx="6">
                  <c:v>84</c:v>
                </c:pt>
                <c:pt idx="7">
                  <c:v>96</c:v>
                </c:pt>
                <c:pt idx="8">
                  <c:v>108</c:v>
                </c:pt>
                <c:pt idx="9">
                  <c:v>120</c:v>
                </c:pt>
                <c:pt idx="10">
                  <c:v>132</c:v>
                </c:pt>
                <c:pt idx="11">
                  <c:v>144</c:v>
                </c:pt>
                <c:pt idx="12">
                  <c:v>156</c:v>
                </c:pt>
                <c:pt idx="13">
                  <c:v>168</c:v>
                </c:pt>
                <c:pt idx="14">
                  <c:v>180</c:v>
                </c:pt>
                <c:pt idx="15">
                  <c:v>192</c:v>
                </c:pt>
                <c:pt idx="16">
                  <c:v>204</c:v>
                </c:pt>
                <c:pt idx="17">
                  <c:v>216</c:v>
                </c:pt>
                <c:pt idx="18">
                  <c:v>228</c:v>
                </c:pt>
                <c:pt idx="19">
                  <c:v>240</c:v>
                </c:pt>
                <c:pt idx="20">
                  <c:v>252</c:v>
                </c:pt>
                <c:pt idx="21">
                  <c:v>264</c:v>
                </c:pt>
                <c:pt idx="22">
                  <c:v>276</c:v>
                </c:pt>
                <c:pt idx="23">
                  <c:v>288</c:v>
                </c:pt>
                <c:pt idx="24">
                  <c:v>300</c:v>
                </c:pt>
                <c:pt idx="25">
                  <c:v>312</c:v>
                </c:pt>
                <c:pt idx="26">
                  <c:v>324</c:v>
                </c:pt>
                <c:pt idx="27">
                  <c:v>336</c:v>
                </c:pt>
                <c:pt idx="28">
                  <c:v>348</c:v>
                </c:pt>
                <c:pt idx="29">
                  <c:v>360</c:v>
                </c:pt>
                <c:pt idx="30">
                  <c:v>372</c:v>
                </c:pt>
                <c:pt idx="31">
                  <c:v>384</c:v>
                </c:pt>
                <c:pt idx="32">
                  <c:v>396</c:v>
                </c:pt>
                <c:pt idx="33">
                  <c:v>408</c:v>
                </c:pt>
                <c:pt idx="34">
                  <c:v>420</c:v>
                </c:pt>
                <c:pt idx="35">
                  <c:v>432</c:v>
                </c:pt>
                <c:pt idx="36">
                  <c:v>444</c:v>
                </c:pt>
                <c:pt idx="37">
                  <c:v>456</c:v>
                </c:pt>
                <c:pt idx="38">
                  <c:v>468</c:v>
                </c:pt>
                <c:pt idx="39">
                  <c:v>480</c:v>
                </c:pt>
                <c:pt idx="40">
                  <c:v>492</c:v>
                </c:pt>
                <c:pt idx="41">
                  <c:v>504</c:v>
                </c:pt>
                <c:pt idx="42">
                  <c:v>516</c:v>
                </c:pt>
                <c:pt idx="43">
                  <c:v>528</c:v>
                </c:pt>
                <c:pt idx="44">
                  <c:v>540</c:v>
                </c:pt>
                <c:pt idx="45">
                  <c:v>552</c:v>
                </c:pt>
                <c:pt idx="46">
                  <c:v>564</c:v>
                </c:pt>
                <c:pt idx="47">
                  <c:v>576</c:v>
                </c:pt>
                <c:pt idx="48">
                  <c:v>588</c:v>
                </c:pt>
                <c:pt idx="49">
                  <c:v>600</c:v>
                </c:pt>
                <c:pt idx="50">
                  <c:v>612</c:v>
                </c:pt>
                <c:pt idx="51">
                  <c:v>624</c:v>
                </c:pt>
                <c:pt idx="52">
                  <c:v>636</c:v>
                </c:pt>
                <c:pt idx="53">
                  <c:v>648</c:v>
                </c:pt>
                <c:pt idx="54">
                  <c:v>660</c:v>
                </c:pt>
                <c:pt idx="55">
                  <c:v>672</c:v>
                </c:pt>
                <c:pt idx="56">
                  <c:v>684</c:v>
                </c:pt>
                <c:pt idx="57">
                  <c:v>696</c:v>
                </c:pt>
                <c:pt idx="58">
                  <c:v>708</c:v>
                </c:pt>
                <c:pt idx="59">
                  <c:v>720</c:v>
                </c:pt>
                <c:pt idx="60">
                  <c:v>732</c:v>
                </c:pt>
                <c:pt idx="61">
                  <c:v>744</c:v>
                </c:pt>
                <c:pt idx="62">
                  <c:v>756</c:v>
                </c:pt>
                <c:pt idx="63">
                  <c:v>768</c:v>
                </c:pt>
                <c:pt idx="64">
                  <c:v>780</c:v>
                </c:pt>
                <c:pt idx="65">
                  <c:v>792</c:v>
                </c:pt>
                <c:pt idx="66">
                  <c:v>804</c:v>
                </c:pt>
                <c:pt idx="67">
                  <c:v>816</c:v>
                </c:pt>
                <c:pt idx="68">
                  <c:v>828</c:v>
                </c:pt>
                <c:pt idx="69">
                  <c:v>840</c:v>
                </c:pt>
                <c:pt idx="70">
                  <c:v>852</c:v>
                </c:pt>
                <c:pt idx="71">
                  <c:v>864</c:v>
                </c:pt>
                <c:pt idx="72">
                  <c:v>876</c:v>
                </c:pt>
                <c:pt idx="73">
                  <c:v>888</c:v>
                </c:pt>
                <c:pt idx="74">
                  <c:v>900</c:v>
                </c:pt>
                <c:pt idx="75">
                  <c:v>912</c:v>
                </c:pt>
                <c:pt idx="76">
                  <c:v>924</c:v>
                </c:pt>
                <c:pt idx="77">
                  <c:v>936</c:v>
                </c:pt>
                <c:pt idx="78">
                  <c:v>948</c:v>
                </c:pt>
                <c:pt idx="79">
                  <c:v>960</c:v>
                </c:pt>
                <c:pt idx="80">
                  <c:v>972</c:v>
                </c:pt>
                <c:pt idx="81">
                  <c:v>984</c:v>
                </c:pt>
                <c:pt idx="82">
                  <c:v>996</c:v>
                </c:pt>
                <c:pt idx="83">
                  <c:v>1008</c:v>
                </c:pt>
                <c:pt idx="84">
                  <c:v>1020</c:v>
                </c:pt>
                <c:pt idx="85">
                  <c:v>1032</c:v>
                </c:pt>
                <c:pt idx="86">
                  <c:v>1044</c:v>
                </c:pt>
                <c:pt idx="87">
                  <c:v>1056</c:v>
                </c:pt>
                <c:pt idx="88">
                  <c:v>1068</c:v>
                </c:pt>
                <c:pt idx="89">
                  <c:v>1080</c:v>
                </c:pt>
                <c:pt idx="90">
                  <c:v>1092</c:v>
                </c:pt>
                <c:pt idx="91">
                  <c:v>1104</c:v>
                </c:pt>
                <c:pt idx="92">
                  <c:v>1116</c:v>
                </c:pt>
                <c:pt idx="93">
                  <c:v>1128</c:v>
                </c:pt>
                <c:pt idx="94">
                  <c:v>1140</c:v>
                </c:pt>
                <c:pt idx="95">
                  <c:v>1152</c:v>
                </c:pt>
                <c:pt idx="96">
                  <c:v>1164</c:v>
                </c:pt>
                <c:pt idx="97">
                  <c:v>1176</c:v>
                </c:pt>
                <c:pt idx="98">
                  <c:v>1188</c:v>
                </c:pt>
                <c:pt idx="99">
                  <c:v>1200</c:v>
                </c:pt>
                <c:pt idx="100">
                  <c:v>1212</c:v>
                </c:pt>
                <c:pt idx="101">
                  <c:v>1224</c:v>
                </c:pt>
                <c:pt idx="102">
                  <c:v>1236</c:v>
                </c:pt>
                <c:pt idx="103">
                  <c:v>1248</c:v>
                </c:pt>
                <c:pt idx="104">
                  <c:v>1260</c:v>
                </c:pt>
                <c:pt idx="105">
                  <c:v>1272</c:v>
                </c:pt>
                <c:pt idx="106">
                  <c:v>1284</c:v>
                </c:pt>
                <c:pt idx="107">
                  <c:v>1296</c:v>
                </c:pt>
                <c:pt idx="108">
                  <c:v>1308</c:v>
                </c:pt>
                <c:pt idx="109">
                  <c:v>1320</c:v>
                </c:pt>
                <c:pt idx="110">
                  <c:v>1332</c:v>
                </c:pt>
                <c:pt idx="111">
                  <c:v>1344</c:v>
                </c:pt>
                <c:pt idx="112">
                  <c:v>1356</c:v>
                </c:pt>
                <c:pt idx="113">
                  <c:v>1368</c:v>
                </c:pt>
                <c:pt idx="114">
                  <c:v>1380</c:v>
                </c:pt>
                <c:pt idx="115">
                  <c:v>1392</c:v>
                </c:pt>
                <c:pt idx="116">
                  <c:v>1404</c:v>
                </c:pt>
                <c:pt idx="117">
                  <c:v>1416</c:v>
                </c:pt>
                <c:pt idx="118">
                  <c:v>1428</c:v>
                </c:pt>
                <c:pt idx="119">
                  <c:v>1440</c:v>
                </c:pt>
                <c:pt idx="120">
                  <c:v>1452</c:v>
                </c:pt>
                <c:pt idx="121">
                  <c:v>1464</c:v>
                </c:pt>
                <c:pt idx="122">
                  <c:v>1476</c:v>
                </c:pt>
                <c:pt idx="123">
                  <c:v>1488</c:v>
                </c:pt>
                <c:pt idx="124">
                  <c:v>1500</c:v>
                </c:pt>
                <c:pt idx="125">
                  <c:v>1512</c:v>
                </c:pt>
                <c:pt idx="126">
                  <c:v>1524</c:v>
                </c:pt>
                <c:pt idx="127">
                  <c:v>1536</c:v>
                </c:pt>
                <c:pt idx="128">
                  <c:v>1548</c:v>
                </c:pt>
                <c:pt idx="129">
                  <c:v>1560</c:v>
                </c:pt>
                <c:pt idx="130">
                  <c:v>1572</c:v>
                </c:pt>
                <c:pt idx="131">
                  <c:v>1584</c:v>
                </c:pt>
                <c:pt idx="132">
                  <c:v>1596</c:v>
                </c:pt>
                <c:pt idx="133">
                  <c:v>1608</c:v>
                </c:pt>
                <c:pt idx="134">
                  <c:v>1620</c:v>
                </c:pt>
              </c:numCache>
            </c:numRef>
          </c:xVal>
          <c:yVal>
            <c:numRef>
              <c:f>'Table 5. TST Control'!$Y$5:$Y$139</c:f>
              <c:numCache>
                <c:formatCode>General</c:formatCode>
                <c:ptCount val="135"/>
                <c:pt idx="0">
                  <c:v>0.53700000000000003</c:v>
                </c:pt>
                <c:pt idx="1">
                  <c:v>0.53600000000000003</c:v>
                </c:pt>
                <c:pt idx="2">
                  <c:v>0.54033333333333333</c:v>
                </c:pt>
                <c:pt idx="3">
                  <c:v>0.55000000000000004</c:v>
                </c:pt>
                <c:pt idx="4">
                  <c:v>0.55866666666666676</c:v>
                </c:pt>
                <c:pt idx="5">
                  <c:v>0.56433333333333324</c:v>
                </c:pt>
                <c:pt idx="6">
                  <c:v>0.57033333333333325</c:v>
                </c:pt>
                <c:pt idx="7">
                  <c:v>0.57433333333333325</c:v>
                </c:pt>
                <c:pt idx="8">
                  <c:v>0.57866666666666666</c:v>
                </c:pt>
                <c:pt idx="9">
                  <c:v>0.58233333333333326</c:v>
                </c:pt>
                <c:pt idx="10">
                  <c:v>0.58666666666666656</c:v>
                </c:pt>
                <c:pt idx="11">
                  <c:v>0.58799999999999997</c:v>
                </c:pt>
                <c:pt idx="12">
                  <c:v>0.59133333333333338</c:v>
                </c:pt>
                <c:pt idx="13">
                  <c:v>0.59366666666666668</c:v>
                </c:pt>
                <c:pt idx="14">
                  <c:v>0.59666666666666668</c:v>
                </c:pt>
                <c:pt idx="15">
                  <c:v>0.60199999999999998</c:v>
                </c:pt>
                <c:pt idx="16">
                  <c:v>0.60399999999999998</c:v>
                </c:pt>
                <c:pt idx="17">
                  <c:v>0.60266666666666668</c:v>
                </c:pt>
                <c:pt idx="18">
                  <c:v>0.60733333333333339</c:v>
                </c:pt>
                <c:pt idx="19">
                  <c:v>0.60799999999999998</c:v>
                </c:pt>
                <c:pt idx="20">
                  <c:v>0.6176666666666667</c:v>
                </c:pt>
                <c:pt idx="21">
                  <c:v>0.61933333333333329</c:v>
                </c:pt>
                <c:pt idx="22">
                  <c:v>0.62233333333333329</c:v>
                </c:pt>
                <c:pt idx="23">
                  <c:v>0.6246666666666667</c:v>
                </c:pt>
                <c:pt idx="24">
                  <c:v>0.626</c:v>
                </c:pt>
                <c:pt idx="25">
                  <c:v>0.62866666666666671</c:v>
                </c:pt>
                <c:pt idx="26">
                  <c:v>0.63100000000000001</c:v>
                </c:pt>
                <c:pt idx="27">
                  <c:v>0.6346666666666666</c:v>
                </c:pt>
                <c:pt idx="28">
                  <c:v>0.63700000000000001</c:v>
                </c:pt>
                <c:pt idx="29">
                  <c:v>0.63900000000000012</c:v>
                </c:pt>
                <c:pt idx="30">
                  <c:v>0.64300000000000013</c:v>
                </c:pt>
                <c:pt idx="31">
                  <c:v>0.64866666666666661</c:v>
                </c:pt>
                <c:pt idx="32">
                  <c:v>0.65266666666666662</c:v>
                </c:pt>
                <c:pt idx="33">
                  <c:v>0.65733333333333333</c:v>
                </c:pt>
                <c:pt idx="34">
                  <c:v>0.65866666666666662</c:v>
                </c:pt>
                <c:pt idx="35">
                  <c:v>0.66266666666666663</c:v>
                </c:pt>
                <c:pt idx="36">
                  <c:v>0.66533333333333333</c:v>
                </c:pt>
                <c:pt idx="37">
                  <c:v>0.66933333333333334</c:v>
                </c:pt>
                <c:pt idx="38">
                  <c:v>0.67333333333333334</c:v>
                </c:pt>
                <c:pt idx="39">
                  <c:v>0.67366666666666664</c:v>
                </c:pt>
                <c:pt idx="40">
                  <c:v>0.67533333333333323</c:v>
                </c:pt>
                <c:pt idx="41">
                  <c:v>0.67366666666666664</c:v>
                </c:pt>
                <c:pt idx="42">
                  <c:v>0.67300000000000004</c:v>
                </c:pt>
                <c:pt idx="43">
                  <c:v>0.67699999999999994</c:v>
                </c:pt>
                <c:pt idx="44">
                  <c:v>0.69000000000000006</c:v>
                </c:pt>
                <c:pt idx="45">
                  <c:v>0.66999999999999993</c:v>
                </c:pt>
                <c:pt idx="46">
                  <c:v>0.66033333333333333</c:v>
                </c:pt>
                <c:pt idx="47">
                  <c:v>0.66166666666666663</c:v>
                </c:pt>
                <c:pt idx="48">
                  <c:v>0.66633333333333333</c:v>
                </c:pt>
                <c:pt idx="49">
                  <c:v>0.66266666666666663</c:v>
                </c:pt>
                <c:pt idx="50">
                  <c:v>0.65766666666666673</c:v>
                </c:pt>
                <c:pt idx="51">
                  <c:v>0.65466666666666673</c:v>
                </c:pt>
                <c:pt idx="52">
                  <c:v>0.64333333333333342</c:v>
                </c:pt>
                <c:pt idx="53">
                  <c:v>0.6303333333333333</c:v>
                </c:pt>
                <c:pt idx="54">
                  <c:v>0.63300000000000001</c:v>
                </c:pt>
                <c:pt idx="55">
                  <c:v>0.61366666666666658</c:v>
                </c:pt>
                <c:pt idx="56">
                  <c:v>0.60566666666666669</c:v>
                </c:pt>
                <c:pt idx="57">
                  <c:v>0.58799999999999997</c:v>
                </c:pt>
                <c:pt idx="58">
                  <c:v>0.57900000000000007</c:v>
                </c:pt>
                <c:pt idx="59">
                  <c:v>0.56300000000000006</c:v>
                </c:pt>
                <c:pt idx="60">
                  <c:v>0.54300000000000004</c:v>
                </c:pt>
                <c:pt idx="61">
                  <c:v>0.55200000000000005</c:v>
                </c:pt>
                <c:pt idx="62">
                  <c:v>0.50466666666666671</c:v>
                </c:pt>
                <c:pt idx="63">
                  <c:v>0.54433333333333334</c:v>
                </c:pt>
                <c:pt idx="64">
                  <c:v>0.54566666666666663</c:v>
                </c:pt>
                <c:pt idx="65">
                  <c:v>0.49133333333333334</c:v>
                </c:pt>
                <c:pt idx="66">
                  <c:v>0.48433333333333328</c:v>
                </c:pt>
                <c:pt idx="67">
                  <c:v>0.46633333333333332</c:v>
                </c:pt>
                <c:pt idx="68">
                  <c:v>0.46566666666666667</c:v>
                </c:pt>
                <c:pt idx="69">
                  <c:v>0.46066666666666672</c:v>
                </c:pt>
                <c:pt idx="70">
                  <c:v>0.45933333333333337</c:v>
                </c:pt>
                <c:pt idx="71">
                  <c:v>0.44666666666666671</c:v>
                </c:pt>
                <c:pt idx="72">
                  <c:v>0.44833333333333331</c:v>
                </c:pt>
                <c:pt idx="73">
                  <c:v>0.44533333333333336</c:v>
                </c:pt>
                <c:pt idx="74">
                  <c:v>0.42033333333333328</c:v>
                </c:pt>
                <c:pt idx="75">
                  <c:v>0.42566666666666664</c:v>
                </c:pt>
                <c:pt idx="76">
                  <c:v>0.42966666666666664</c:v>
                </c:pt>
                <c:pt idx="77">
                  <c:v>0.41666666666666669</c:v>
                </c:pt>
                <c:pt idx="78">
                  <c:v>0.41666666666666669</c:v>
                </c:pt>
                <c:pt idx="79">
                  <c:v>0.40799999999999997</c:v>
                </c:pt>
                <c:pt idx="80">
                  <c:v>0.39599999999999996</c:v>
                </c:pt>
                <c:pt idx="81">
                  <c:v>0.40599999999999997</c:v>
                </c:pt>
                <c:pt idx="82">
                  <c:v>0.41233333333333327</c:v>
                </c:pt>
                <c:pt idx="83">
                  <c:v>0.39900000000000002</c:v>
                </c:pt>
                <c:pt idx="84">
                  <c:v>0.41</c:v>
                </c:pt>
                <c:pt idx="85">
                  <c:v>0.39766666666666667</c:v>
                </c:pt>
                <c:pt idx="86">
                  <c:v>0.39633333333333337</c:v>
                </c:pt>
                <c:pt idx="87">
                  <c:v>0.39266666666666666</c:v>
                </c:pt>
                <c:pt idx="88">
                  <c:v>0.38966666666666666</c:v>
                </c:pt>
                <c:pt idx="89">
                  <c:v>0.38500000000000001</c:v>
                </c:pt>
                <c:pt idx="90">
                  <c:v>0.38366666666666666</c:v>
                </c:pt>
                <c:pt idx="91">
                  <c:v>0.377</c:v>
                </c:pt>
                <c:pt idx="92">
                  <c:v>0.3746666666666667</c:v>
                </c:pt>
                <c:pt idx="93">
                  <c:v>0.37566666666666665</c:v>
                </c:pt>
                <c:pt idx="94">
                  <c:v>0.36699999999999999</c:v>
                </c:pt>
                <c:pt idx="95">
                  <c:v>0.36333333333333329</c:v>
                </c:pt>
                <c:pt idx="96">
                  <c:v>0.36400000000000005</c:v>
                </c:pt>
                <c:pt idx="97">
                  <c:v>0.36866666666666664</c:v>
                </c:pt>
                <c:pt idx="98">
                  <c:v>0.36633333333333334</c:v>
                </c:pt>
                <c:pt idx="99">
                  <c:v>0.36866666666666664</c:v>
                </c:pt>
                <c:pt idx="100">
                  <c:v>0.36999999999999994</c:v>
                </c:pt>
                <c:pt idx="101">
                  <c:v>0.371</c:v>
                </c:pt>
                <c:pt idx="102">
                  <c:v>0.375</c:v>
                </c:pt>
                <c:pt idx="103">
                  <c:v>0.379</c:v>
                </c:pt>
                <c:pt idx="104">
                  <c:v>0.38466666666666666</c:v>
                </c:pt>
                <c:pt idx="105">
                  <c:v>0.3876666666666666</c:v>
                </c:pt>
                <c:pt idx="106">
                  <c:v>0.39366666666666661</c:v>
                </c:pt>
                <c:pt idx="107">
                  <c:v>0.40066666666666667</c:v>
                </c:pt>
                <c:pt idx="108">
                  <c:v>0.40466666666666667</c:v>
                </c:pt>
                <c:pt idx="109">
                  <c:v>0.40733333333333333</c:v>
                </c:pt>
                <c:pt idx="110">
                  <c:v>0.41233333333333327</c:v>
                </c:pt>
                <c:pt idx="111">
                  <c:v>0.41799999999999998</c:v>
                </c:pt>
                <c:pt idx="112">
                  <c:v>0.42</c:v>
                </c:pt>
                <c:pt idx="113">
                  <c:v>0.42633333333333329</c:v>
                </c:pt>
                <c:pt idx="114">
                  <c:v>0.42899999999999999</c:v>
                </c:pt>
                <c:pt idx="115">
                  <c:v>0.42933333333333334</c:v>
                </c:pt>
                <c:pt idx="116">
                  <c:v>0.43099999999999999</c:v>
                </c:pt>
                <c:pt idx="117">
                  <c:v>0.4346666666666667</c:v>
                </c:pt>
                <c:pt idx="118">
                  <c:v>0.44700000000000001</c:v>
                </c:pt>
                <c:pt idx="119">
                  <c:v>0.43766666666666665</c:v>
                </c:pt>
                <c:pt idx="120">
                  <c:v>0.43733333333333335</c:v>
                </c:pt>
                <c:pt idx="121">
                  <c:v>0.43766666666666665</c:v>
                </c:pt>
                <c:pt idx="122">
                  <c:v>0.43966666666666665</c:v>
                </c:pt>
                <c:pt idx="123">
                  <c:v>0.44166666666666665</c:v>
                </c:pt>
                <c:pt idx="124">
                  <c:v>0.44133333333333336</c:v>
                </c:pt>
                <c:pt idx="125">
                  <c:v>0.43966666666666665</c:v>
                </c:pt>
                <c:pt idx="126">
                  <c:v>0.43533333333333335</c:v>
                </c:pt>
                <c:pt idx="127">
                  <c:v>0.436</c:v>
                </c:pt>
                <c:pt idx="128">
                  <c:v>0.438</c:v>
                </c:pt>
                <c:pt idx="129">
                  <c:v>0.43733333333333335</c:v>
                </c:pt>
                <c:pt idx="130">
                  <c:v>0.4383333333333333</c:v>
                </c:pt>
                <c:pt idx="131">
                  <c:v>0.436</c:v>
                </c:pt>
                <c:pt idx="132">
                  <c:v>0.43333333333333335</c:v>
                </c:pt>
                <c:pt idx="133">
                  <c:v>0.434</c:v>
                </c:pt>
                <c:pt idx="134">
                  <c:v>0.43433333333333329</c:v>
                </c:pt>
              </c:numCache>
            </c:numRef>
          </c:yVal>
          <c:smooth val="1"/>
          <c:extLst>
            <c:ext xmlns:c16="http://schemas.microsoft.com/office/drawing/2014/chart" uri="{C3380CC4-5D6E-409C-BE32-E72D297353CC}">
              <c16:uniqueId val="{00000000-5532-4F47-A7C4-6A128775D7BA}"/>
            </c:ext>
          </c:extLst>
        </c:ser>
        <c:dLbls>
          <c:showLegendKey val="0"/>
          <c:showVal val="0"/>
          <c:showCatName val="0"/>
          <c:showSerName val="0"/>
          <c:showPercent val="0"/>
          <c:showBubbleSize val="0"/>
        </c:dLbls>
        <c:axId val="579288016"/>
        <c:axId val="579288344"/>
      </c:scatterChart>
      <c:scatterChart>
        <c:scatterStyle val="smoothMarker"/>
        <c:varyColors val="0"/>
        <c:ser>
          <c:idx val="1"/>
          <c:order val="1"/>
          <c:tx>
            <c:v>temperature</c:v>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'Table 5. TST Control'!$A$5:$A$140</c:f>
              <c:numCache>
                <c:formatCode>General</c:formatCode>
                <c:ptCount val="136"/>
                <c:pt idx="0">
                  <c:v>12</c:v>
                </c:pt>
                <c:pt idx="1">
                  <c:v>24</c:v>
                </c:pt>
                <c:pt idx="2">
                  <c:v>36</c:v>
                </c:pt>
                <c:pt idx="3">
                  <c:v>48</c:v>
                </c:pt>
                <c:pt idx="4">
                  <c:v>60</c:v>
                </c:pt>
                <c:pt idx="5">
                  <c:v>72</c:v>
                </c:pt>
                <c:pt idx="6">
                  <c:v>84</c:v>
                </c:pt>
                <c:pt idx="7">
                  <c:v>96</c:v>
                </c:pt>
                <c:pt idx="8">
                  <c:v>108</c:v>
                </c:pt>
                <c:pt idx="9">
                  <c:v>120</c:v>
                </c:pt>
                <c:pt idx="10">
                  <c:v>132</c:v>
                </c:pt>
                <c:pt idx="11">
                  <c:v>144</c:v>
                </c:pt>
                <c:pt idx="12">
                  <c:v>156</c:v>
                </c:pt>
                <c:pt idx="13">
                  <c:v>168</c:v>
                </c:pt>
                <c:pt idx="14">
                  <c:v>180</c:v>
                </c:pt>
                <c:pt idx="15">
                  <c:v>192</c:v>
                </c:pt>
                <c:pt idx="16">
                  <c:v>204</c:v>
                </c:pt>
                <c:pt idx="17">
                  <c:v>216</c:v>
                </c:pt>
                <c:pt idx="18">
                  <c:v>228</c:v>
                </c:pt>
                <c:pt idx="19">
                  <c:v>240</c:v>
                </c:pt>
                <c:pt idx="20">
                  <c:v>252</c:v>
                </c:pt>
                <c:pt idx="21">
                  <c:v>264</c:v>
                </c:pt>
                <c:pt idx="22">
                  <c:v>276</c:v>
                </c:pt>
                <c:pt idx="23">
                  <c:v>288</c:v>
                </c:pt>
                <c:pt idx="24">
                  <c:v>300</c:v>
                </c:pt>
                <c:pt idx="25">
                  <c:v>312</c:v>
                </c:pt>
                <c:pt idx="26">
                  <c:v>324</c:v>
                </c:pt>
                <c:pt idx="27">
                  <c:v>336</c:v>
                </c:pt>
                <c:pt idx="28">
                  <c:v>348</c:v>
                </c:pt>
                <c:pt idx="29">
                  <c:v>360</c:v>
                </c:pt>
                <c:pt idx="30">
                  <c:v>372</c:v>
                </c:pt>
                <c:pt idx="31">
                  <c:v>384</c:v>
                </c:pt>
                <c:pt idx="32">
                  <c:v>396</c:v>
                </c:pt>
                <c:pt idx="33">
                  <c:v>408</c:v>
                </c:pt>
                <c:pt idx="34">
                  <c:v>420</c:v>
                </c:pt>
                <c:pt idx="35">
                  <c:v>432</c:v>
                </c:pt>
                <c:pt idx="36">
                  <c:v>444</c:v>
                </c:pt>
                <c:pt idx="37">
                  <c:v>456</c:v>
                </c:pt>
                <c:pt idx="38">
                  <c:v>468</c:v>
                </c:pt>
                <c:pt idx="39">
                  <c:v>480</c:v>
                </c:pt>
                <c:pt idx="40">
                  <c:v>492</c:v>
                </c:pt>
                <c:pt idx="41">
                  <c:v>504</c:v>
                </c:pt>
                <c:pt idx="42">
                  <c:v>516</c:v>
                </c:pt>
                <c:pt idx="43">
                  <c:v>528</c:v>
                </c:pt>
                <c:pt idx="44">
                  <c:v>540</c:v>
                </c:pt>
                <c:pt idx="45">
                  <c:v>552</c:v>
                </c:pt>
                <c:pt idx="46">
                  <c:v>564</c:v>
                </c:pt>
                <c:pt idx="47">
                  <c:v>576</c:v>
                </c:pt>
                <c:pt idx="48">
                  <c:v>588</c:v>
                </c:pt>
                <c:pt idx="49">
                  <c:v>600</c:v>
                </c:pt>
                <c:pt idx="50">
                  <c:v>612</c:v>
                </c:pt>
                <c:pt idx="51">
                  <c:v>624</c:v>
                </c:pt>
                <c:pt idx="52">
                  <c:v>636</c:v>
                </c:pt>
                <c:pt idx="53">
                  <c:v>648</c:v>
                </c:pt>
                <c:pt idx="54">
                  <c:v>660</c:v>
                </c:pt>
                <c:pt idx="55">
                  <c:v>672</c:v>
                </c:pt>
                <c:pt idx="56">
                  <c:v>684</c:v>
                </c:pt>
                <c:pt idx="57">
                  <c:v>696</c:v>
                </c:pt>
                <c:pt idx="58">
                  <c:v>708</c:v>
                </c:pt>
                <c:pt idx="59">
                  <c:v>720</c:v>
                </c:pt>
                <c:pt idx="60">
                  <c:v>732</c:v>
                </c:pt>
                <c:pt idx="61">
                  <c:v>744</c:v>
                </c:pt>
                <c:pt idx="62">
                  <c:v>756</c:v>
                </c:pt>
                <c:pt idx="63">
                  <c:v>768</c:v>
                </c:pt>
                <c:pt idx="64">
                  <c:v>780</c:v>
                </c:pt>
                <c:pt idx="65">
                  <c:v>792</c:v>
                </c:pt>
                <c:pt idx="66">
                  <c:v>804</c:v>
                </c:pt>
                <c:pt idx="67">
                  <c:v>816</c:v>
                </c:pt>
                <c:pt idx="68">
                  <c:v>828</c:v>
                </c:pt>
                <c:pt idx="69">
                  <c:v>840</c:v>
                </c:pt>
                <c:pt idx="70">
                  <c:v>852</c:v>
                </c:pt>
                <c:pt idx="71">
                  <c:v>864</c:v>
                </c:pt>
                <c:pt idx="72">
                  <c:v>876</c:v>
                </c:pt>
                <c:pt idx="73">
                  <c:v>888</c:v>
                </c:pt>
                <c:pt idx="74">
                  <c:v>900</c:v>
                </c:pt>
                <c:pt idx="75">
                  <c:v>912</c:v>
                </c:pt>
                <c:pt idx="76">
                  <c:v>924</c:v>
                </c:pt>
                <c:pt idx="77">
                  <c:v>936</c:v>
                </c:pt>
                <c:pt idx="78">
                  <c:v>948</c:v>
                </c:pt>
                <c:pt idx="79">
                  <c:v>960</c:v>
                </c:pt>
                <c:pt idx="80">
                  <c:v>972</c:v>
                </c:pt>
                <c:pt idx="81">
                  <c:v>984</c:v>
                </c:pt>
                <c:pt idx="82">
                  <c:v>996</c:v>
                </c:pt>
                <c:pt idx="83">
                  <c:v>1008</c:v>
                </c:pt>
                <c:pt idx="84">
                  <c:v>1020</c:v>
                </c:pt>
                <c:pt idx="85">
                  <c:v>1032</c:v>
                </c:pt>
                <c:pt idx="86">
                  <c:v>1044</c:v>
                </c:pt>
                <c:pt idx="87">
                  <c:v>1056</c:v>
                </c:pt>
                <c:pt idx="88">
                  <c:v>1068</c:v>
                </c:pt>
                <c:pt idx="89">
                  <c:v>1080</c:v>
                </c:pt>
                <c:pt idx="90">
                  <c:v>1092</c:v>
                </c:pt>
                <c:pt idx="91">
                  <c:v>1104</c:v>
                </c:pt>
                <c:pt idx="92">
                  <c:v>1116</c:v>
                </c:pt>
                <c:pt idx="93">
                  <c:v>1128</c:v>
                </c:pt>
                <c:pt idx="94">
                  <c:v>1140</c:v>
                </c:pt>
                <c:pt idx="95">
                  <c:v>1152</c:v>
                </c:pt>
                <c:pt idx="96">
                  <c:v>1164</c:v>
                </c:pt>
                <c:pt idx="97">
                  <c:v>1176</c:v>
                </c:pt>
                <c:pt idx="98">
                  <c:v>1188</c:v>
                </c:pt>
                <c:pt idx="99">
                  <c:v>1200</c:v>
                </c:pt>
                <c:pt idx="100">
                  <c:v>1212</c:v>
                </c:pt>
                <c:pt idx="101">
                  <c:v>1224</c:v>
                </c:pt>
                <c:pt idx="102">
                  <c:v>1236</c:v>
                </c:pt>
                <c:pt idx="103">
                  <c:v>1248</c:v>
                </c:pt>
                <c:pt idx="104">
                  <c:v>1260</c:v>
                </c:pt>
                <c:pt idx="105">
                  <c:v>1272</c:v>
                </c:pt>
                <c:pt idx="106">
                  <c:v>1284</c:v>
                </c:pt>
                <c:pt idx="107">
                  <c:v>1296</c:v>
                </c:pt>
                <c:pt idx="108">
                  <c:v>1308</c:v>
                </c:pt>
                <c:pt idx="109">
                  <c:v>1320</c:v>
                </c:pt>
                <c:pt idx="110">
                  <c:v>1332</c:v>
                </c:pt>
                <c:pt idx="111">
                  <c:v>1344</c:v>
                </c:pt>
                <c:pt idx="112">
                  <c:v>1356</c:v>
                </c:pt>
                <c:pt idx="113">
                  <c:v>1368</c:v>
                </c:pt>
                <c:pt idx="114">
                  <c:v>1380</c:v>
                </c:pt>
                <c:pt idx="115">
                  <c:v>1392</c:v>
                </c:pt>
                <c:pt idx="116">
                  <c:v>1404</c:v>
                </c:pt>
                <c:pt idx="117">
                  <c:v>1416</c:v>
                </c:pt>
                <c:pt idx="118">
                  <c:v>1428</c:v>
                </c:pt>
                <c:pt idx="119">
                  <c:v>1440</c:v>
                </c:pt>
                <c:pt idx="120">
                  <c:v>1452</c:v>
                </c:pt>
                <c:pt idx="121">
                  <c:v>1464</c:v>
                </c:pt>
                <c:pt idx="122">
                  <c:v>1476</c:v>
                </c:pt>
                <c:pt idx="123">
                  <c:v>1488</c:v>
                </c:pt>
                <c:pt idx="124">
                  <c:v>1500</c:v>
                </c:pt>
                <c:pt idx="125">
                  <c:v>1512</c:v>
                </c:pt>
                <c:pt idx="126">
                  <c:v>1524</c:v>
                </c:pt>
                <c:pt idx="127">
                  <c:v>1536</c:v>
                </c:pt>
                <c:pt idx="128">
                  <c:v>1548</c:v>
                </c:pt>
                <c:pt idx="129">
                  <c:v>1560</c:v>
                </c:pt>
                <c:pt idx="130">
                  <c:v>1572</c:v>
                </c:pt>
                <c:pt idx="131">
                  <c:v>1584</c:v>
                </c:pt>
                <c:pt idx="132">
                  <c:v>1596</c:v>
                </c:pt>
                <c:pt idx="133">
                  <c:v>1608</c:v>
                </c:pt>
                <c:pt idx="134">
                  <c:v>1620</c:v>
                </c:pt>
                <c:pt idx="135">
                  <c:v>1632</c:v>
                </c:pt>
              </c:numCache>
            </c:numRef>
          </c:xVal>
          <c:yVal>
            <c:numRef>
              <c:f>'Table 5. TST Control'!$D$5:$D$140</c:f>
              <c:numCache>
                <c:formatCode>General</c:formatCode>
                <c:ptCount val="136"/>
                <c:pt idx="0">
                  <c:v>35.01</c:v>
                </c:pt>
                <c:pt idx="1">
                  <c:v>35.82</c:v>
                </c:pt>
                <c:pt idx="2">
                  <c:v>36.729999999999997</c:v>
                </c:pt>
                <c:pt idx="3">
                  <c:v>37.67</c:v>
                </c:pt>
                <c:pt idx="4">
                  <c:v>38.619999999999997</c:v>
                </c:pt>
                <c:pt idx="5">
                  <c:v>39.58</c:v>
                </c:pt>
                <c:pt idx="6">
                  <c:v>40.53</c:v>
                </c:pt>
                <c:pt idx="7">
                  <c:v>41.48</c:v>
                </c:pt>
                <c:pt idx="8">
                  <c:v>42.43</c:v>
                </c:pt>
                <c:pt idx="9">
                  <c:v>43.38</c:v>
                </c:pt>
                <c:pt idx="10">
                  <c:v>44.32</c:v>
                </c:pt>
                <c:pt idx="11">
                  <c:v>45.26</c:v>
                </c:pt>
                <c:pt idx="12">
                  <c:v>46.2</c:v>
                </c:pt>
                <c:pt idx="13">
                  <c:v>47.13</c:v>
                </c:pt>
                <c:pt idx="14">
                  <c:v>48.07</c:v>
                </c:pt>
                <c:pt idx="15">
                  <c:v>49</c:v>
                </c:pt>
                <c:pt idx="16">
                  <c:v>49.93</c:v>
                </c:pt>
                <c:pt idx="17">
                  <c:v>50.86</c:v>
                </c:pt>
                <c:pt idx="18">
                  <c:v>51.79</c:v>
                </c:pt>
                <c:pt idx="19">
                  <c:v>52.71</c:v>
                </c:pt>
                <c:pt idx="20">
                  <c:v>53.68</c:v>
                </c:pt>
                <c:pt idx="21">
                  <c:v>54.61</c:v>
                </c:pt>
                <c:pt idx="22">
                  <c:v>55.53</c:v>
                </c:pt>
                <c:pt idx="23">
                  <c:v>56.46</c:v>
                </c:pt>
                <c:pt idx="24">
                  <c:v>57.39</c:v>
                </c:pt>
                <c:pt idx="25">
                  <c:v>58.31</c:v>
                </c:pt>
                <c:pt idx="26">
                  <c:v>59.24</c:v>
                </c:pt>
                <c:pt idx="27">
                  <c:v>60.16</c:v>
                </c:pt>
                <c:pt idx="28">
                  <c:v>61.09</c:v>
                </c:pt>
                <c:pt idx="29">
                  <c:v>62.01</c:v>
                </c:pt>
                <c:pt idx="30">
                  <c:v>62.94</c:v>
                </c:pt>
                <c:pt idx="31">
                  <c:v>63.87</c:v>
                </c:pt>
                <c:pt idx="32">
                  <c:v>64.790000000000006</c:v>
                </c:pt>
                <c:pt idx="33">
                  <c:v>65.709999999999994</c:v>
                </c:pt>
                <c:pt idx="34">
                  <c:v>66.64</c:v>
                </c:pt>
                <c:pt idx="35">
                  <c:v>67.56</c:v>
                </c:pt>
                <c:pt idx="36">
                  <c:v>68.489999999999995</c:v>
                </c:pt>
                <c:pt idx="37">
                  <c:v>69.41</c:v>
                </c:pt>
                <c:pt idx="38">
                  <c:v>70.33</c:v>
                </c:pt>
                <c:pt idx="39">
                  <c:v>71.25</c:v>
                </c:pt>
                <c:pt idx="40">
                  <c:v>72.180000000000007</c:v>
                </c:pt>
                <c:pt idx="41">
                  <c:v>73.11</c:v>
                </c:pt>
                <c:pt idx="42">
                  <c:v>74.03</c:v>
                </c:pt>
                <c:pt idx="43">
                  <c:v>74.95</c:v>
                </c:pt>
                <c:pt idx="44">
                  <c:v>75.88</c:v>
                </c:pt>
                <c:pt idx="45">
                  <c:v>76.8</c:v>
                </c:pt>
                <c:pt idx="46">
                  <c:v>77.73</c:v>
                </c:pt>
                <c:pt idx="47">
                  <c:v>78.650000000000006</c:v>
                </c:pt>
                <c:pt idx="48">
                  <c:v>79.569999999999993</c:v>
                </c:pt>
                <c:pt idx="49">
                  <c:v>80.489999999999995</c:v>
                </c:pt>
                <c:pt idx="50">
                  <c:v>81.42</c:v>
                </c:pt>
                <c:pt idx="51">
                  <c:v>82.34</c:v>
                </c:pt>
                <c:pt idx="52">
                  <c:v>83.27</c:v>
                </c:pt>
                <c:pt idx="53">
                  <c:v>84.19</c:v>
                </c:pt>
                <c:pt idx="54">
                  <c:v>85.12</c:v>
                </c:pt>
                <c:pt idx="55">
                  <c:v>86.04</c:v>
                </c:pt>
                <c:pt idx="56">
                  <c:v>86.96</c:v>
                </c:pt>
                <c:pt idx="57">
                  <c:v>87.88</c:v>
                </c:pt>
                <c:pt idx="58">
                  <c:v>88.81</c:v>
                </c:pt>
                <c:pt idx="59">
                  <c:v>89.78</c:v>
                </c:pt>
                <c:pt idx="60">
                  <c:v>90.71</c:v>
                </c:pt>
                <c:pt idx="61">
                  <c:v>91.63</c:v>
                </c:pt>
                <c:pt idx="62">
                  <c:v>92.55</c:v>
                </c:pt>
                <c:pt idx="63">
                  <c:v>93.48</c:v>
                </c:pt>
                <c:pt idx="64">
                  <c:v>94.4</c:v>
                </c:pt>
                <c:pt idx="65">
                  <c:v>95.32</c:v>
                </c:pt>
                <c:pt idx="66">
                  <c:v>96.24</c:v>
                </c:pt>
                <c:pt idx="67">
                  <c:v>97.17</c:v>
                </c:pt>
                <c:pt idx="68">
                  <c:v>98.09</c:v>
                </c:pt>
                <c:pt idx="69">
                  <c:v>99.02</c:v>
                </c:pt>
                <c:pt idx="70">
                  <c:v>99.94</c:v>
                </c:pt>
                <c:pt idx="71">
                  <c:v>100.86</c:v>
                </c:pt>
                <c:pt idx="72">
                  <c:v>101.79</c:v>
                </c:pt>
                <c:pt idx="73">
                  <c:v>102.71</c:v>
                </c:pt>
                <c:pt idx="74">
                  <c:v>103.64</c:v>
                </c:pt>
                <c:pt idx="75">
                  <c:v>104.56</c:v>
                </c:pt>
                <c:pt idx="76">
                  <c:v>105.48</c:v>
                </c:pt>
                <c:pt idx="77">
                  <c:v>106.4</c:v>
                </c:pt>
                <c:pt idx="78">
                  <c:v>107.33</c:v>
                </c:pt>
                <c:pt idx="79">
                  <c:v>108.25</c:v>
                </c:pt>
                <c:pt idx="80">
                  <c:v>109.18</c:v>
                </c:pt>
                <c:pt idx="81">
                  <c:v>110.1</c:v>
                </c:pt>
                <c:pt idx="82">
                  <c:v>111.02</c:v>
                </c:pt>
                <c:pt idx="83">
                  <c:v>111.94</c:v>
                </c:pt>
                <c:pt idx="84">
                  <c:v>112.87</c:v>
                </c:pt>
                <c:pt idx="85">
                  <c:v>113.79</c:v>
                </c:pt>
                <c:pt idx="86">
                  <c:v>114.71</c:v>
                </c:pt>
                <c:pt idx="87">
                  <c:v>115.64</c:v>
                </c:pt>
                <c:pt idx="88">
                  <c:v>116.56</c:v>
                </c:pt>
                <c:pt idx="89">
                  <c:v>117.48</c:v>
                </c:pt>
                <c:pt idx="90">
                  <c:v>118.41</c:v>
                </c:pt>
                <c:pt idx="91">
                  <c:v>119.33</c:v>
                </c:pt>
                <c:pt idx="92">
                  <c:v>120.26</c:v>
                </c:pt>
                <c:pt idx="93">
                  <c:v>121.18</c:v>
                </c:pt>
                <c:pt idx="94">
                  <c:v>122.1</c:v>
                </c:pt>
                <c:pt idx="95">
                  <c:v>123.03</c:v>
                </c:pt>
                <c:pt idx="96">
                  <c:v>124</c:v>
                </c:pt>
                <c:pt idx="97">
                  <c:v>124.93</c:v>
                </c:pt>
                <c:pt idx="98">
                  <c:v>125.85</c:v>
                </c:pt>
                <c:pt idx="99">
                  <c:v>126.77</c:v>
                </c:pt>
                <c:pt idx="100">
                  <c:v>127.7</c:v>
                </c:pt>
                <c:pt idx="101">
                  <c:v>128.62</c:v>
                </c:pt>
                <c:pt idx="102">
                  <c:v>129.54</c:v>
                </c:pt>
                <c:pt idx="103">
                  <c:v>130.47</c:v>
                </c:pt>
                <c:pt idx="104">
                  <c:v>131.38999999999999</c:v>
                </c:pt>
                <c:pt idx="105">
                  <c:v>132.31</c:v>
                </c:pt>
                <c:pt idx="106">
                  <c:v>133.22999999999999</c:v>
                </c:pt>
                <c:pt idx="107">
                  <c:v>134.15</c:v>
                </c:pt>
                <c:pt idx="108">
                  <c:v>135.08000000000001</c:v>
                </c:pt>
                <c:pt idx="109">
                  <c:v>136</c:v>
                </c:pt>
                <c:pt idx="110">
                  <c:v>136.93</c:v>
                </c:pt>
                <c:pt idx="111">
                  <c:v>137.85</c:v>
                </c:pt>
                <c:pt idx="112">
                  <c:v>138.77000000000001</c:v>
                </c:pt>
                <c:pt idx="113">
                  <c:v>139.69</c:v>
                </c:pt>
                <c:pt idx="114">
                  <c:v>140.62</c:v>
                </c:pt>
                <c:pt idx="115">
                  <c:v>141.54</c:v>
                </c:pt>
                <c:pt idx="116">
                  <c:v>142.46</c:v>
                </c:pt>
                <c:pt idx="117">
                  <c:v>143.38999999999999</c:v>
                </c:pt>
                <c:pt idx="118">
                  <c:v>144.31</c:v>
                </c:pt>
                <c:pt idx="119">
                  <c:v>145.22999999999999</c:v>
                </c:pt>
                <c:pt idx="120">
                  <c:v>146.16</c:v>
                </c:pt>
                <c:pt idx="121">
                  <c:v>147.08000000000001</c:v>
                </c:pt>
                <c:pt idx="122">
                  <c:v>148</c:v>
                </c:pt>
                <c:pt idx="123">
                  <c:v>148.93</c:v>
                </c:pt>
                <c:pt idx="124">
                  <c:v>149.85</c:v>
                </c:pt>
                <c:pt idx="125">
                  <c:v>150.77000000000001</c:v>
                </c:pt>
                <c:pt idx="126">
                  <c:v>151.69999999999999</c:v>
                </c:pt>
                <c:pt idx="127">
                  <c:v>152.63</c:v>
                </c:pt>
                <c:pt idx="128">
                  <c:v>153.55000000000001</c:v>
                </c:pt>
                <c:pt idx="129">
                  <c:v>154.47</c:v>
                </c:pt>
                <c:pt idx="130">
                  <c:v>155.4</c:v>
                </c:pt>
                <c:pt idx="131">
                  <c:v>156.32</c:v>
                </c:pt>
                <c:pt idx="132">
                  <c:v>157.25</c:v>
                </c:pt>
                <c:pt idx="133">
                  <c:v>158.22</c:v>
                </c:pt>
                <c:pt idx="134">
                  <c:v>159.15</c:v>
                </c:pt>
                <c:pt idx="135">
                  <c:v>160.07</c:v>
                </c:pt>
              </c:numCache>
            </c:numRef>
          </c:yVal>
          <c:smooth val="1"/>
          <c:extLst>
            <c:ext xmlns:c16="http://schemas.microsoft.com/office/drawing/2014/chart" uri="{C3380CC4-5D6E-409C-BE32-E72D297353CC}">
              <c16:uniqueId val="{00000001-5532-4F47-A7C4-6A128775D7BA}"/>
            </c:ext>
          </c:extLst>
        </c:ser>
        <c:dLbls>
          <c:showLegendKey val="0"/>
          <c:showVal val="0"/>
          <c:showCatName val="0"/>
          <c:showSerName val="0"/>
          <c:showPercent val="0"/>
          <c:showBubbleSize val="0"/>
        </c:dLbls>
        <c:axId val="615758240"/>
        <c:axId val="615769392"/>
      </c:scatterChart>
      <c:valAx>
        <c:axId val="579288016"/>
        <c:scaling>
          <c:orientation val="minMax"/>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Time (s)</a:t>
                </a:r>
              </a:p>
            </c:rich>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79288344"/>
        <c:crossesAt val="-3.0000000000000009E-3"/>
        <c:crossBetween val="midCat"/>
      </c:valAx>
      <c:valAx>
        <c:axId val="579288344"/>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tan</a:t>
                </a:r>
                <a:r>
                  <a:rPr lang="en-GB" baseline="0">
                    <a:solidFill>
                      <a:sysClr val="windowText" lastClr="000000"/>
                    </a:solidFill>
                  </a:rPr>
                  <a:t> </a:t>
                </a:r>
                <a:r>
                  <a:rPr lang="el-GR" baseline="0">
                    <a:solidFill>
                      <a:sysClr val="windowText" lastClr="000000"/>
                    </a:solidFill>
                  </a:rPr>
                  <a:t>δ</a:t>
                </a:r>
                <a:endParaRPr lang="en-GB">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79288016"/>
        <c:crossesAt val="0"/>
        <c:crossBetween val="midCat"/>
      </c:valAx>
      <c:valAx>
        <c:axId val="615769392"/>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050">
                    <a:solidFill>
                      <a:sysClr val="windowText" lastClr="000000"/>
                    </a:solidFill>
                  </a:rPr>
                  <a:t>Temperature</a:t>
                </a:r>
                <a:r>
                  <a:rPr lang="en-GB" sz="1050" baseline="0">
                    <a:solidFill>
                      <a:sysClr val="windowText" lastClr="000000"/>
                    </a:solidFill>
                  </a:rPr>
                  <a:t> (</a:t>
                </a:r>
                <a:r>
                  <a:rPr lang="en-GB" sz="1050" baseline="30000">
                    <a:solidFill>
                      <a:sysClr val="windowText" lastClr="000000"/>
                    </a:solidFill>
                  </a:rPr>
                  <a:t>o</a:t>
                </a:r>
                <a:r>
                  <a:rPr lang="en-GB" sz="1050" baseline="0">
                    <a:solidFill>
                      <a:sysClr val="windowText" lastClr="000000"/>
                    </a:solidFill>
                  </a:rPr>
                  <a:t>C</a:t>
                </a:r>
                <a:r>
                  <a:rPr lang="en-GB" baseline="0"/>
                  <a:t>)</a:t>
                </a:r>
                <a:endParaRPr lang="en-GB"/>
              </a:p>
            </c:rich>
          </c:tx>
          <c:layout>
            <c:manualLayout>
              <c:xMode val="edge"/>
              <c:yMode val="edge"/>
              <c:x val="0.92858311461067367"/>
              <c:y val="0.2952376497492268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15758240"/>
        <c:crosses val="max"/>
        <c:crossBetween val="midCat"/>
      </c:valAx>
      <c:valAx>
        <c:axId val="615758240"/>
        <c:scaling>
          <c:orientation val="minMax"/>
        </c:scaling>
        <c:delete val="1"/>
        <c:axPos val="b"/>
        <c:numFmt formatCode="General" sourceLinked="1"/>
        <c:majorTickMark val="out"/>
        <c:minorTickMark val="none"/>
        <c:tickLblPos val="nextTo"/>
        <c:crossAx val="615769392"/>
        <c:crosses val="autoZero"/>
        <c:crossBetween val="midCat"/>
      </c:valAx>
      <c:spPr>
        <a:noFill/>
        <a:ln>
          <a:noFill/>
        </a:ln>
        <a:effectLst/>
      </c:spPr>
    </c:plotArea>
    <c:legend>
      <c:legendPos val="r"/>
      <c:layout>
        <c:manualLayout>
          <c:xMode val="edge"/>
          <c:yMode val="edge"/>
          <c:x val="0.50894603492482526"/>
          <c:y val="0.71354111986001745"/>
          <c:w val="0.33639767572406043"/>
          <c:h val="0.179319038407396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247594050743664E-2"/>
          <c:y val="5.0925925925925923E-2"/>
          <c:w val="0.82876859142607173"/>
          <c:h val="0.84630431612715074"/>
        </c:manualLayout>
      </c:layout>
      <c:scatterChart>
        <c:scatterStyle val="smoothMarker"/>
        <c:varyColors val="0"/>
        <c:ser>
          <c:idx val="1"/>
          <c:order val="1"/>
          <c:tx>
            <c:v>temperature</c:v>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'Table 5_TST RSOrafti'!$A$5:$A$140</c:f>
              <c:numCache>
                <c:formatCode>General</c:formatCode>
                <c:ptCount val="136"/>
                <c:pt idx="0">
                  <c:v>12</c:v>
                </c:pt>
                <c:pt idx="1">
                  <c:v>24</c:v>
                </c:pt>
                <c:pt idx="2">
                  <c:v>36</c:v>
                </c:pt>
                <c:pt idx="3">
                  <c:v>48</c:v>
                </c:pt>
                <c:pt idx="4">
                  <c:v>60</c:v>
                </c:pt>
                <c:pt idx="5">
                  <c:v>72</c:v>
                </c:pt>
                <c:pt idx="6">
                  <c:v>84</c:v>
                </c:pt>
                <c:pt idx="7">
                  <c:v>96</c:v>
                </c:pt>
                <c:pt idx="8">
                  <c:v>108</c:v>
                </c:pt>
                <c:pt idx="9">
                  <c:v>120</c:v>
                </c:pt>
                <c:pt idx="10">
                  <c:v>132</c:v>
                </c:pt>
                <c:pt idx="11">
                  <c:v>144</c:v>
                </c:pt>
                <c:pt idx="12">
                  <c:v>156</c:v>
                </c:pt>
                <c:pt idx="13">
                  <c:v>168</c:v>
                </c:pt>
                <c:pt idx="14">
                  <c:v>180</c:v>
                </c:pt>
                <c:pt idx="15">
                  <c:v>192</c:v>
                </c:pt>
                <c:pt idx="16">
                  <c:v>204</c:v>
                </c:pt>
                <c:pt idx="17">
                  <c:v>216</c:v>
                </c:pt>
                <c:pt idx="18">
                  <c:v>228</c:v>
                </c:pt>
                <c:pt idx="19">
                  <c:v>240</c:v>
                </c:pt>
                <c:pt idx="20">
                  <c:v>252</c:v>
                </c:pt>
                <c:pt idx="21">
                  <c:v>264</c:v>
                </c:pt>
                <c:pt idx="22">
                  <c:v>276</c:v>
                </c:pt>
                <c:pt idx="23">
                  <c:v>288</c:v>
                </c:pt>
                <c:pt idx="24">
                  <c:v>300</c:v>
                </c:pt>
                <c:pt idx="25">
                  <c:v>312</c:v>
                </c:pt>
                <c:pt idx="26">
                  <c:v>324</c:v>
                </c:pt>
                <c:pt idx="27">
                  <c:v>336</c:v>
                </c:pt>
                <c:pt idx="28">
                  <c:v>348</c:v>
                </c:pt>
                <c:pt idx="29">
                  <c:v>360</c:v>
                </c:pt>
                <c:pt idx="30">
                  <c:v>372</c:v>
                </c:pt>
                <c:pt idx="31">
                  <c:v>384</c:v>
                </c:pt>
                <c:pt idx="32">
                  <c:v>396</c:v>
                </c:pt>
                <c:pt idx="33">
                  <c:v>408</c:v>
                </c:pt>
                <c:pt idx="34">
                  <c:v>420</c:v>
                </c:pt>
                <c:pt idx="35">
                  <c:v>432</c:v>
                </c:pt>
                <c:pt idx="36">
                  <c:v>444</c:v>
                </c:pt>
                <c:pt idx="37">
                  <c:v>456</c:v>
                </c:pt>
                <c:pt idx="38">
                  <c:v>468</c:v>
                </c:pt>
                <c:pt idx="39">
                  <c:v>480</c:v>
                </c:pt>
                <c:pt idx="40">
                  <c:v>492</c:v>
                </c:pt>
                <c:pt idx="41">
                  <c:v>504</c:v>
                </c:pt>
                <c:pt idx="42">
                  <c:v>516</c:v>
                </c:pt>
                <c:pt idx="43">
                  <c:v>528</c:v>
                </c:pt>
                <c:pt idx="44">
                  <c:v>540</c:v>
                </c:pt>
                <c:pt idx="45">
                  <c:v>552</c:v>
                </c:pt>
                <c:pt idx="46">
                  <c:v>564</c:v>
                </c:pt>
                <c:pt idx="47">
                  <c:v>576</c:v>
                </c:pt>
                <c:pt idx="48">
                  <c:v>588</c:v>
                </c:pt>
                <c:pt idx="49">
                  <c:v>600</c:v>
                </c:pt>
                <c:pt idx="50">
                  <c:v>612</c:v>
                </c:pt>
                <c:pt idx="51">
                  <c:v>624</c:v>
                </c:pt>
                <c:pt idx="52">
                  <c:v>636</c:v>
                </c:pt>
                <c:pt idx="53">
                  <c:v>648</c:v>
                </c:pt>
                <c:pt idx="54">
                  <c:v>660</c:v>
                </c:pt>
                <c:pt idx="55">
                  <c:v>672</c:v>
                </c:pt>
                <c:pt idx="56">
                  <c:v>684</c:v>
                </c:pt>
                <c:pt idx="57">
                  <c:v>696</c:v>
                </c:pt>
                <c:pt idx="58">
                  <c:v>708</c:v>
                </c:pt>
                <c:pt idx="59">
                  <c:v>720</c:v>
                </c:pt>
                <c:pt idx="60">
                  <c:v>732</c:v>
                </c:pt>
                <c:pt idx="61">
                  <c:v>744</c:v>
                </c:pt>
                <c:pt idx="62">
                  <c:v>756</c:v>
                </c:pt>
                <c:pt idx="63">
                  <c:v>768</c:v>
                </c:pt>
                <c:pt idx="64">
                  <c:v>780</c:v>
                </c:pt>
                <c:pt idx="65">
                  <c:v>792</c:v>
                </c:pt>
                <c:pt idx="66">
                  <c:v>804</c:v>
                </c:pt>
                <c:pt idx="67">
                  <c:v>816</c:v>
                </c:pt>
                <c:pt idx="68">
                  <c:v>828</c:v>
                </c:pt>
                <c:pt idx="69">
                  <c:v>840</c:v>
                </c:pt>
                <c:pt idx="70">
                  <c:v>852</c:v>
                </c:pt>
                <c:pt idx="71">
                  <c:v>864</c:v>
                </c:pt>
                <c:pt idx="72">
                  <c:v>876</c:v>
                </c:pt>
                <c:pt idx="73">
                  <c:v>888</c:v>
                </c:pt>
                <c:pt idx="74">
                  <c:v>900</c:v>
                </c:pt>
                <c:pt idx="75">
                  <c:v>912</c:v>
                </c:pt>
                <c:pt idx="76">
                  <c:v>924</c:v>
                </c:pt>
                <c:pt idx="77">
                  <c:v>936</c:v>
                </c:pt>
                <c:pt idx="78">
                  <c:v>948</c:v>
                </c:pt>
                <c:pt idx="79">
                  <c:v>960</c:v>
                </c:pt>
                <c:pt idx="80">
                  <c:v>972</c:v>
                </c:pt>
                <c:pt idx="81">
                  <c:v>984</c:v>
                </c:pt>
                <c:pt idx="82">
                  <c:v>996</c:v>
                </c:pt>
                <c:pt idx="83">
                  <c:v>1008</c:v>
                </c:pt>
                <c:pt idx="84">
                  <c:v>1020</c:v>
                </c:pt>
                <c:pt idx="85">
                  <c:v>1032</c:v>
                </c:pt>
                <c:pt idx="86">
                  <c:v>1044</c:v>
                </c:pt>
                <c:pt idx="87">
                  <c:v>1056</c:v>
                </c:pt>
                <c:pt idx="88">
                  <c:v>1068</c:v>
                </c:pt>
                <c:pt idx="89">
                  <c:v>1080</c:v>
                </c:pt>
                <c:pt idx="90">
                  <c:v>1092</c:v>
                </c:pt>
                <c:pt idx="91">
                  <c:v>1104</c:v>
                </c:pt>
                <c:pt idx="92">
                  <c:v>1116</c:v>
                </c:pt>
                <c:pt idx="93">
                  <c:v>1128</c:v>
                </c:pt>
                <c:pt idx="94">
                  <c:v>1140</c:v>
                </c:pt>
                <c:pt idx="95">
                  <c:v>1152</c:v>
                </c:pt>
                <c:pt idx="96">
                  <c:v>1164</c:v>
                </c:pt>
                <c:pt idx="97">
                  <c:v>1176</c:v>
                </c:pt>
                <c:pt idx="98">
                  <c:v>1188</c:v>
                </c:pt>
                <c:pt idx="99">
                  <c:v>1200</c:v>
                </c:pt>
                <c:pt idx="100">
                  <c:v>1212</c:v>
                </c:pt>
                <c:pt idx="101">
                  <c:v>1224</c:v>
                </c:pt>
                <c:pt idx="102">
                  <c:v>1236</c:v>
                </c:pt>
                <c:pt idx="103">
                  <c:v>1248</c:v>
                </c:pt>
                <c:pt idx="104">
                  <c:v>1260</c:v>
                </c:pt>
                <c:pt idx="105">
                  <c:v>1272</c:v>
                </c:pt>
                <c:pt idx="106">
                  <c:v>1284</c:v>
                </c:pt>
                <c:pt idx="107">
                  <c:v>1296</c:v>
                </c:pt>
                <c:pt idx="108">
                  <c:v>1308</c:v>
                </c:pt>
                <c:pt idx="109">
                  <c:v>1320</c:v>
                </c:pt>
                <c:pt idx="110">
                  <c:v>1332</c:v>
                </c:pt>
                <c:pt idx="111">
                  <c:v>1344</c:v>
                </c:pt>
                <c:pt idx="112">
                  <c:v>1356</c:v>
                </c:pt>
                <c:pt idx="113">
                  <c:v>1368</c:v>
                </c:pt>
                <c:pt idx="114">
                  <c:v>1380</c:v>
                </c:pt>
                <c:pt idx="115">
                  <c:v>1392</c:v>
                </c:pt>
                <c:pt idx="116">
                  <c:v>1404</c:v>
                </c:pt>
                <c:pt idx="117">
                  <c:v>1416</c:v>
                </c:pt>
                <c:pt idx="118">
                  <c:v>1428</c:v>
                </c:pt>
                <c:pt idx="119">
                  <c:v>1440</c:v>
                </c:pt>
                <c:pt idx="120">
                  <c:v>1452</c:v>
                </c:pt>
                <c:pt idx="121">
                  <c:v>1464</c:v>
                </c:pt>
                <c:pt idx="122">
                  <c:v>1476</c:v>
                </c:pt>
                <c:pt idx="123">
                  <c:v>1488</c:v>
                </c:pt>
                <c:pt idx="124">
                  <c:v>1500</c:v>
                </c:pt>
                <c:pt idx="125">
                  <c:v>1512</c:v>
                </c:pt>
                <c:pt idx="126">
                  <c:v>1524</c:v>
                </c:pt>
                <c:pt idx="127">
                  <c:v>1536</c:v>
                </c:pt>
                <c:pt idx="128">
                  <c:v>1548</c:v>
                </c:pt>
                <c:pt idx="129">
                  <c:v>1560</c:v>
                </c:pt>
                <c:pt idx="130">
                  <c:v>1572</c:v>
                </c:pt>
                <c:pt idx="131">
                  <c:v>1584</c:v>
                </c:pt>
                <c:pt idx="132">
                  <c:v>1596</c:v>
                </c:pt>
                <c:pt idx="133">
                  <c:v>1608</c:v>
                </c:pt>
                <c:pt idx="134">
                  <c:v>1620</c:v>
                </c:pt>
                <c:pt idx="135">
                  <c:v>1632</c:v>
                </c:pt>
              </c:numCache>
            </c:numRef>
          </c:xVal>
          <c:yVal>
            <c:numRef>
              <c:f>'Table 5_TST RSOrafti'!$D$5:$D$140</c:f>
              <c:numCache>
                <c:formatCode>General</c:formatCode>
                <c:ptCount val="136"/>
                <c:pt idx="0">
                  <c:v>35.01</c:v>
                </c:pt>
                <c:pt idx="1">
                  <c:v>35.840000000000003</c:v>
                </c:pt>
                <c:pt idx="2">
                  <c:v>36.75</c:v>
                </c:pt>
                <c:pt idx="3">
                  <c:v>37.69</c:v>
                </c:pt>
                <c:pt idx="4">
                  <c:v>38.64</c:v>
                </c:pt>
                <c:pt idx="5">
                  <c:v>39.6</c:v>
                </c:pt>
                <c:pt idx="6">
                  <c:v>40.56</c:v>
                </c:pt>
                <c:pt idx="7">
                  <c:v>41.51</c:v>
                </c:pt>
                <c:pt idx="8">
                  <c:v>42.46</c:v>
                </c:pt>
                <c:pt idx="9">
                  <c:v>43.4</c:v>
                </c:pt>
                <c:pt idx="10">
                  <c:v>44.35</c:v>
                </c:pt>
                <c:pt idx="11">
                  <c:v>45.28</c:v>
                </c:pt>
                <c:pt idx="12">
                  <c:v>46.22</c:v>
                </c:pt>
                <c:pt idx="13">
                  <c:v>47.16</c:v>
                </c:pt>
                <c:pt idx="14">
                  <c:v>48.09</c:v>
                </c:pt>
                <c:pt idx="15">
                  <c:v>49.02</c:v>
                </c:pt>
                <c:pt idx="16">
                  <c:v>49.96</c:v>
                </c:pt>
                <c:pt idx="17">
                  <c:v>50.88</c:v>
                </c:pt>
                <c:pt idx="18">
                  <c:v>51.81</c:v>
                </c:pt>
                <c:pt idx="19">
                  <c:v>52.74</c:v>
                </c:pt>
                <c:pt idx="20">
                  <c:v>53.67</c:v>
                </c:pt>
                <c:pt idx="21">
                  <c:v>54.59</c:v>
                </c:pt>
                <c:pt idx="22">
                  <c:v>55.52</c:v>
                </c:pt>
                <c:pt idx="23">
                  <c:v>56.45</c:v>
                </c:pt>
                <c:pt idx="24">
                  <c:v>57.37</c:v>
                </c:pt>
                <c:pt idx="25">
                  <c:v>58.3</c:v>
                </c:pt>
                <c:pt idx="26">
                  <c:v>59.23</c:v>
                </c:pt>
                <c:pt idx="27">
                  <c:v>60.15</c:v>
                </c:pt>
                <c:pt idx="28">
                  <c:v>61.07</c:v>
                </c:pt>
                <c:pt idx="29">
                  <c:v>62</c:v>
                </c:pt>
                <c:pt idx="30">
                  <c:v>62.93</c:v>
                </c:pt>
                <c:pt idx="31">
                  <c:v>63.85</c:v>
                </c:pt>
                <c:pt idx="32">
                  <c:v>64.77</c:v>
                </c:pt>
                <c:pt idx="33">
                  <c:v>65.7</c:v>
                </c:pt>
                <c:pt idx="34">
                  <c:v>66.62</c:v>
                </c:pt>
                <c:pt idx="35">
                  <c:v>67.55</c:v>
                </c:pt>
                <c:pt idx="36">
                  <c:v>68.47</c:v>
                </c:pt>
                <c:pt idx="37">
                  <c:v>69.400000000000006</c:v>
                </c:pt>
                <c:pt idx="38">
                  <c:v>70.319999999999993</c:v>
                </c:pt>
                <c:pt idx="39">
                  <c:v>71.28</c:v>
                </c:pt>
                <c:pt idx="40">
                  <c:v>72.209999999999994</c:v>
                </c:pt>
                <c:pt idx="41">
                  <c:v>73.13</c:v>
                </c:pt>
                <c:pt idx="42">
                  <c:v>74.06</c:v>
                </c:pt>
                <c:pt idx="43">
                  <c:v>74.98</c:v>
                </c:pt>
                <c:pt idx="44">
                  <c:v>75.91</c:v>
                </c:pt>
                <c:pt idx="45">
                  <c:v>76.83</c:v>
                </c:pt>
                <c:pt idx="46">
                  <c:v>77.75</c:v>
                </c:pt>
                <c:pt idx="47">
                  <c:v>78.680000000000007</c:v>
                </c:pt>
                <c:pt idx="48">
                  <c:v>79.599999999999994</c:v>
                </c:pt>
                <c:pt idx="49">
                  <c:v>80.53</c:v>
                </c:pt>
                <c:pt idx="50">
                  <c:v>81.45</c:v>
                </c:pt>
                <c:pt idx="51">
                  <c:v>82.37</c:v>
                </c:pt>
                <c:pt idx="52">
                  <c:v>83.3</c:v>
                </c:pt>
                <c:pt idx="53">
                  <c:v>84.22</c:v>
                </c:pt>
                <c:pt idx="54">
                  <c:v>85.15</c:v>
                </c:pt>
                <c:pt idx="55">
                  <c:v>86.07</c:v>
                </c:pt>
                <c:pt idx="56">
                  <c:v>86.99</c:v>
                </c:pt>
                <c:pt idx="57">
                  <c:v>87.92</c:v>
                </c:pt>
                <c:pt idx="58">
                  <c:v>88.84</c:v>
                </c:pt>
                <c:pt idx="59">
                  <c:v>89.76</c:v>
                </c:pt>
                <c:pt idx="60">
                  <c:v>90.69</c:v>
                </c:pt>
                <c:pt idx="61">
                  <c:v>91.61</c:v>
                </c:pt>
                <c:pt idx="62">
                  <c:v>92.53</c:v>
                </c:pt>
                <c:pt idx="63">
                  <c:v>93.46</c:v>
                </c:pt>
                <c:pt idx="64">
                  <c:v>94.38</c:v>
                </c:pt>
                <c:pt idx="65">
                  <c:v>95.31</c:v>
                </c:pt>
                <c:pt idx="66">
                  <c:v>96.23</c:v>
                </c:pt>
                <c:pt idx="67">
                  <c:v>97.15</c:v>
                </c:pt>
                <c:pt idx="68">
                  <c:v>98.07</c:v>
                </c:pt>
                <c:pt idx="69">
                  <c:v>99</c:v>
                </c:pt>
                <c:pt idx="70">
                  <c:v>99.92</c:v>
                </c:pt>
                <c:pt idx="71">
                  <c:v>100.84</c:v>
                </c:pt>
                <c:pt idx="72">
                  <c:v>101.77</c:v>
                </c:pt>
                <c:pt idx="73">
                  <c:v>102.69</c:v>
                </c:pt>
                <c:pt idx="74">
                  <c:v>103.62</c:v>
                </c:pt>
                <c:pt idx="75">
                  <c:v>104.54</c:v>
                </c:pt>
                <c:pt idx="76">
                  <c:v>105.46</c:v>
                </c:pt>
                <c:pt idx="77">
                  <c:v>106.43</c:v>
                </c:pt>
                <c:pt idx="78">
                  <c:v>107.36</c:v>
                </c:pt>
                <c:pt idx="79">
                  <c:v>108.28</c:v>
                </c:pt>
                <c:pt idx="80">
                  <c:v>109.21</c:v>
                </c:pt>
                <c:pt idx="81">
                  <c:v>110.13</c:v>
                </c:pt>
                <c:pt idx="82">
                  <c:v>111.05</c:v>
                </c:pt>
                <c:pt idx="83">
                  <c:v>111.97</c:v>
                </c:pt>
                <c:pt idx="84">
                  <c:v>112.9</c:v>
                </c:pt>
                <c:pt idx="85">
                  <c:v>113.82</c:v>
                </c:pt>
                <c:pt idx="86">
                  <c:v>114.74</c:v>
                </c:pt>
                <c:pt idx="87">
                  <c:v>115.67</c:v>
                </c:pt>
                <c:pt idx="88">
                  <c:v>116.59</c:v>
                </c:pt>
                <c:pt idx="89">
                  <c:v>117.51</c:v>
                </c:pt>
                <c:pt idx="90">
                  <c:v>118.44</c:v>
                </c:pt>
                <c:pt idx="91">
                  <c:v>119.36</c:v>
                </c:pt>
                <c:pt idx="92">
                  <c:v>120.28</c:v>
                </c:pt>
                <c:pt idx="93">
                  <c:v>121.21</c:v>
                </c:pt>
                <c:pt idx="94">
                  <c:v>122.13</c:v>
                </c:pt>
                <c:pt idx="95">
                  <c:v>123.06</c:v>
                </c:pt>
                <c:pt idx="96">
                  <c:v>123.98</c:v>
                </c:pt>
                <c:pt idx="97">
                  <c:v>124.9</c:v>
                </c:pt>
                <c:pt idx="98">
                  <c:v>125.83</c:v>
                </c:pt>
                <c:pt idx="99">
                  <c:v>126.76</c:v>
                </c:pt>
                <c:pt idx="100">
                  <c:v>127.68</c:v>
                </c:pt>
                <c:pt idx="101">
                  <c:v>128.6</c:v>
                </c:pt>
                <c:pt idx="102">
                  <c:v>129.52000000000001</c:v>
                </c:pt>
                <c:pt idx="103">
                  <c:v>130.44999999999999</c:v>
                </c:pt>
                <c:pt idx="104">
                  <c:v>131.37</c:v>
                </c:pt>
                <c:pt idx="105">
                  <c:v>132.30000000000001</c:v>
                </c:pt>
                <c:pt idx="106">
                  <c:v>133.22999999999999</c:v>
                </c:pt>
                <c:pt idx="107">
                  <c:v>134.15</c:v>
                </c:pt>
                <c:pt idx="108">
                  <c:v>135.07</c:v>
                </c:pt>
                <c:pt idx="109">
                  <c:v>136</c:v>
                </c:pt>
                <c:pt idx="110">
                  <c:v>136.91999999999999</c:v>
                </c:pt>
                <c:pt idx="111">
                  <c:v>137.85</c:v>
                </c:pt>
                <c:pt idx="112">
                  <c:v>138.78</c:v>
                </c:pt>
                <c:pt idx="113">
                  <c:v>139.69999999999999</c:v>
                </c:pt>
                <c:pt idx="114">
                  <c:v>140.63</c:v>
                </c:pt>
                <c:pt idx="115">
                  <c:v>141.56</c:v>
                </c:pt>
                <c:pt idx="116">
                  <c:v>142.49</c:v>
                </c:pt>
                <c:pt idx="117">
                  <c:v>143.41</c:v>
                </c:pt>
                <c:pt idx="118">
                  <c:v>144.34</c:v>
                </c:pt>
                <c:pt idx="119">
                  <c:v>145.26</c:v>
                </c:pt>
                <c:pt idx="120">
                  <c:v>146.19</c:v>
                </c:pt>
                <c:pt idx="121">
                  <c:v>147.11000000000001</c:v>
                </c:pt>
                <c:pt idx="122">
                  <c:v>148.03</c:v>
                </c:pt>
                <c:pt idx="123">
                  <c:v>148.96</c:v>
                </c:pt>
                <c:pt idx="124">
                  <c:v>149.88999999999999</c:v>
                </c:pt>
                <c:pt idx="125">
                  <c:v>150.81</c:v>
                </c:pt>
                <c:pt idx="126">
                  <c:v>151.74</c:v>
                </c:pt>
                <c:pt idx="127">
                  <c:v>152.66</c:v>
                </c:pt>
                <c:pt idx="128">
                  <c:v>153.58000000000001</c:v>
                </c:pt>
                <c:pt idx="129">
                  <c:v>154.51</c:v>
                </c:pt>
                <c:pt idx="130">
                  <c:v>155.43</c:v>
                </c:pt>
                <c:pt idx="131">
                  <c:v>156.36000000000001</c:v>
                </c:pt>
                <c:pt idx="132">
                  <c:v>157.28</c:v>
                </c:pt>
                <c:pt idx="133">
                  <c:v>158.21</c:v>
                </c:pt>
                <c:pt idx="134">
                  <c:v>159.13</c:v>
                </c:pt>
                <c:pt idx="135">
                  <c:v>160.06</c:v>
                </c:pt>
              </c:numCache>
            </c:numRef>
          </c:yVal>
          <c:smooth val="1"/>
          <c:extLst>
            <c:ext xmlns:c16="http://schemas.microsoft.com/office/drawing/2014/chart" uri="{C3380CC4-5D6E-409C-BE32-E72D297353CC}">
              <c16:uniqueId val="{00000000-47A3-4DB9-AC56-DA67374AEB62}"/>
            </c:ext>
          </c:extLst>
        </c:ser>
        <c:dLbls>
          <c:showLegendKey val="0"/>
          <c:showVal val="0"/>
          <c:showCatName val="0"/>
          <c:showSerName val="0"/>
          <c:showPercent val="0"/>
          <c:showBubbleSize val="0"/>
        </c:dLbls>
        <c:axId val="591148384"/>
        <c:axId val="591163472"/>
      </c:scatterChart>
      <c:scatterChart>
        <c:scatterStyle val="smoothMarker"/>
        <c:varyColors val="0"/>
        <c:ser>
          <c:idx val="0"/>
          <c:order val="0"/>
          <c:tx>
            <c:v>derivative</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'Table 5_TST RSOrafti'!$A$6:$A$139</c:f>
              <c:numCache>
                <c:formatCode>General</c:formatCode>
                <c:ptCount val="134"/>
                <c:pt idx="0">
                  <c:v>24</c:v>
                </c:pt>
                <c:pt idx="1">
                  <c:v>36</c:v>
                </c:pt>
                <c:pt idx="2">
                  <c:v>48</c:v>
                </c:pt>
                <c:pt idx="3">
                  <c:v>60</c:v>
                </c:pt>
                <c:pt idx="4">
                  <c:v>72</c:v>
                </c:pt>
                <c:pt idx="5">
                  <c:v>84</c:v>
                </c:pt>
                <c:pt idx="6">
                  <c:v>96</c:v>
                </c:pt>
                <c:pt idx="7">
                  <c:v>108</c:v>
                </c:pt>
                <c:pt idx="8">
                  <c:v>120</c:v>
                </c:pt>
                <c:pt idx="9">
                  <c:v>132</c:v>
                </c:pt>
                <c:pt idx="10">
                  <c:v>144</c:v>
                </c:pt>
                <c:pt idx="11">
                  <c:v>156</c:v>
                </c:pt>
                <c:pt idx="12">
                  <c:v>168</c:v>
                </c:pt>
                <c:pt idx="13">
                  <c:v>180</c:v>
                </c:pt>
                <c:pt idx="14">
                  <c:v>192</c:v>
                </c:pt>
                <c:pt idx="15">
                  <c:v>204</c:v>
                </c:pt>
                <c:pt idx="16">
                  <c:v>216</c:v>
                </c:pt>
                <c:pt idx="17">
                  <c:v>228</c:v>
                </c:pt>
                <c:pt idx="18">
                  <c:v>240</c:v>
                </c:pt>
                <c:pt idx="19">
                  <c:v>252</c:v>
                </c:pt>
                <c:pt idx="20">
                  <c:v>264</c:v>
                </c:pt>
                <c:pt idx="21">
                  <c:v>276</c:v>
                </c:pt>
                <c:pt idx="22">
                  <c:v>288</c:v>
                </c:pt>
                <c:pt idx="23">
                  <c:v>300</c:v>
                </c:pt>
                <c:pt idx="24">
                  <c:v>312</c:v>
                </c:pt>
                <c:pt idx="25">
                  <c:v>324</c:v>
                </c:pt>
                <c:pt idx="26">
                  <c:v>336</c:v>
                </c:pt>
                <c:pt idx="27">
                  <c:v>348</c:v>
                </c:pt>
                <c:pt idx="28">
                  <c:v>360</c:v>
                </c:pt>
                <c:pt idx="29">
                  <c:v>372</c:v>
                </c:pt>
                <c:pt idx="30">
                  <c:v>384</c:v>
                </c:pt>
                <c:pt idx="31">
                  <c:v>396</c:v>
                </c:pt>
                <c:pt idx="32">
                  <c:v>408</c:v>
                </c:pt>
                <c:pt idx="33">
                  <c:v>420</c:v>
                </c:pt>
                <c:pt idx="34">
                  <c:v>432</c:v>
                </c:pt>
                <c:pt idx="35">
                  <c:v>444</c:v>
                </c:pt>
                <c:pt idx="36">
                  <c:v>456</c:v>
                </c:pt>
                <c:pt idx="37">
                  <c:v>468</c:v>
                </c:pt>
                <c:pt idx="38">
                  <c:v>480</c:v>
                </c:pt>
                <c:pt idx="39">
                  <c:v>492</c:v>
                </c:pt>
                <c:pt idx="40">
                  <c:v>504</c:v>
                </c:pt>
                <c:pt idx="41">
                  <c:v>516</c:v>
                </c:pt>
                <c:pt idx="42">
                  <c:v>528</c:v>
                </c:pt>
                <c:pt idx="43">
                  <c:v>540</c:v>
                </c:pt>
                <c:pt idx="44">
                  <c:v>552</c:v>
                </c:pt>
                <c:pt idx="45">
                  <c:v>564</c:v>
                </c:pt>
                <c:pt idx="46">
                  <c:v>576</c:v>
                </c:pt>
                <c:pt idx="47">
                  <c:v>588</c:v>
                </c:pt>
                <c:pt idx="48">
                  <c:v>600</c:v>
                </c:pt>
                <c:pt idx="49">
                  <c:v>612</c:v>
                </c:pt>
                <c:pt idx="50">
                  <c:v>624</c:v>
                </c:pt>
                <c:pt idx="51">
                  <c:v>636</c:v>
                </c:pt>
                <c:pt idx="52">
                  <c:v>648</c:v>
                </c:pt>
                <c:pt idx="53">
                  <c:v>660</c:v>
                </c:pt>
                <c:pt idx="54">
                  <c:v>672</c:v>
                </c:pt>
                <c:pt idx="55">
                  <c:v>684</c:v>
                </c:pt>
                <c:pt idx="56">
                  <c:v>696</c:v>
                </c:pt>
                <c:pt idx="57">
                  <c:v>708</c:v>
                </c:pt>
                <c:pt idx="58">
                  <c:v>720</c:v>
                </c:pt>
                <c:pt idx="59">
                  <c:v>732</c:v>
                </c:pt>
                <c:pt idx="60">
                  <c:v>744</c:v>
                </c:pt>
                <c:pt idx="61">
                  <c:v>756</c:v>
                </c:pt>
                <c:pt idx="62">
                  <c:v>768</c:v>
                </c:pt>
                <c:pt idx="63">
                  <c:v>780</c:v>
                </c:pt>
                <c:pt idx="64">
                  <c:v>792</c:v>
                </c:pt>
                <c:pt idx="65">
                  <c:v>804</c:v>
                </c:pt>
                <c:pt idx="66">
                  <c:v>816</c:v>
                </c:pt>
                <c:pt idx="67">
                  <c:v>828</c:v>
                </c:pt>
                <c:pt idx="68">
                  <c:v>840</c:v>
                </c:pt>
                <c:pt idx="69">
                  <c:v>852</c:v>
                </c:pt>
                <c:pt idx="70">
                  <c:v>864</c:v>
                </c:pt>
                <c:pt idx="71">
                  <c:v>876</c:v>
                </c:pt>
                <c:pt idx="72">
                  <c:v>888</c:v>
                </c:pt>
                <c:pt idx="73">
                  <c:v>900</c:v>
                </c:pt>
                <c:pt idx="74">
                  <c:v>912</c:v>
                </c:pt>
                <c:pt idx="75">
                  <c:v>924</c:v>
                </c:pt>
                <c:pt idx="76">
                  <c:v>936</c:v>
                </c:pt>
                <c:pt idx="77">
                  <c:v>948</c:v>
                </c:pt>
                <c:pt idx="78">
                  <c:v>960</c:v>
                </c:pt>
                <c:pt idx="79">
                  <c:v>972</c:v>
                </c:pt>
                <c:pt idx="80">
                  <c:v>984</c:v>
                </c:pt>
                <c:pt idx="81">
                  <c:v>996</c:v>
                </c:pt>
                <c:pt idx="82">
                  <c:v>1008</c:v>
                </c:pt>
                <c:pt idx="83">
                  <c:v>1020</c:v>
                </c:pt>
                <c:pt idx="84">
                  <c:v>1032</c:v>
                </c:pt>
                <c:pt idx="85">
                  <c:v>1044</c:v>
                </c:pt>
                <c:pt idx="86">
                  <c:v>1056</c:v>
                </c:pt>
                <c:pt idx="87">
                  <c:v>1068</c:v>
                </c:pt>
                <c:pt idx="88">
                  <c:v>1080</c:v>
                </c:pt>
                <c:pt idx="89">
                  <c:v>1092</c:v>
                </c:pt>
                <c:pt idx="90">
                  <c:v>1104</c:v>
                </c:pt>
                <c:pt idx="91">
                  <c:v>1116</c:v>
                </c:pt>
                <c:pt idx="92">
                  <c:v>1128</c:v>
                </c:pt>
                <c:pt idx="93">
                  <c:v>1140</c:v>
                </c:pt>
                <c:pt idx="94">
                  <c:v>1152</c:v>
                </c:pt>
                <c:pt idx="95">
                  <c:v>1164</c:v>
                </c:pt>
                <c:pt idx="96">
                  <c:v>1176</c:v>
                </c:pt>
                <c:pt idx="97">
                  <c:v>1188</c:v>
                </c:pt>
                <c:pt idx="98">
                  <c:v>1200</c:v>
                </c:pt>
                <c:pt idx="99">
                  <c:v>1212</c:v>
                </c:pt>
                <c:pt idx="100">
                  <c:v>1224</c:v>
                </c:pt>
                <c:pt idx="101">
                  <c:v>1236</c:v>
                </c:pt>
                <c:pt idx="102">
                  <c:v>1248</c:v>
                </c:pt>
                <c:pt idx="103">
                  <c:v>1260</c:v>
                </c:pt>
                <c:pt idx="104">
                  <c:v>1272</c:v>
                </c:pt>
                <c:pt idx="105">
                  <c:v>1284</c:v>
                </c:pt>
                <c:pt idx="106">
                  <c:v>1296</c:v>
                </c:pt>
                <c:pt idx="107">
                  <c:v>1308</c:v>
                </c:pt>
                <c:pt idx="108">
                  <c:v>1320</c:v>
                </c:pt>
                <c:pt idx="109">
                  <c:v>1332</c:v>
                </c:pt>
                <c:pt idx="110">
                  <c:v>1344</c:v>
                </c:pt>
                <c:pt idx="111">
                  <c:v>1356</c:v>
                </c:pt>
                <c:pt idx="112">
                  <c:v>1368</c:v>
                </c:pt>
                <c:pt idx="113">
                  <c:v>1380</c:v>
                </c:pt>
                <c:pt idx="114">
                  <c:v>1392</c:v>
                </c:pt>
                <c:pt idx="115">
                  <c:v>1404</c:v>
                </c:pt>
                <c:pt idx="116">
                  <c:v>1416</c:v>
                </c:pt>
                <c:pt idx="117">
                  <c:v>1428</c:v>
                </c:pt>
                <c:pt idx="118">
                  <c:v>1440</c:v>
                </c:pt>
                <c:pt idx="119">
                  <c:v>1452</c:v>
                </c:pt>
                <c:pt idx="120">
                  <c:v>1464</c:v>
                </c:pt>
                <c:pt idx="121">
                  <c:v>1476</c:v>
                </c:pt>
                <c:pt idx="122">
                  <c:v>1488</c:v>
                </c:pt>
                <c:pt idx="123">
                  <c:v>1500</c:v>
                </c:pt>
                <c:pt idx="124">
                  <c:v>1512</c:v>
                </c:pt>
                <c:pt idx="125">
                  <c:v>1524</c:v>
                </c:pt>
                <c:pt idx="126">
                  <c:v>1536</c:v>
                </c:pt>
                <c:pt idx="127">
                  <c:v>1548</c:v>
                </c:pt>
                <c:pt idx="128">
                  <c:v>1560</c:v>
                </c:pt>
                <c:pt idx="129">
                  <c:v>1572</c:v>
                </c:pt>
                <c:pt idx="130">
                  <c:v>1584</c:v>
                </c:pt>
                <c:pt idx="131">
                  <c:v>1596</c:v>
                </c:pt>
                <c:pt idx="132">
                  <c:v>1608</c:v>
                </c:pt>
                <c:pt idx="133">
                  <c:v>1620</c:v>
                </c:pt>
              </c:numCache>
            </c:numRef>
          </c:xVal>
          <c:yVal>
            <c:numRef>
              <c:f>'Table 5_TST RSOrafti'!$C$6:$C$139</c:f>
              <c:numCache>
                <c:formatCode>General</c:formatCode>
                <c:ptCount val="134"/>
                <c:pt idx="0">
                  <c:v>1.2500000000000011E-4</c:v>
                </c:pt>
                <c:pt idx="1">
                  <c:v>4.1666666666666702E-4</c:v>
                </c:pt>
                <c:pt idx="2">
                  <c:v>5.4166666666666252E-4</c:v>
                </c:pt>
                <c:pt idx="3">
                  <c:v>4.583333333333291E-4</c:v>
                </c:pt>
                <c:pt idx="4">
                  <c:v>1.2500000000000011E-4</c:v>
                </c:pt>
                <c:pt idx="5">
                  <c:v>1.6666666666666682E-4</c:v>
                </c:pt>
                <c:pt idx="6">
                  <c:v>2.5000000000000022E-4</c:v>
                </c:pt>
                <c:pt idx="7">
                  <c:v>1.2500000000000011E-4</c:v>
                </c:pt>
                <c:pt idx="8">
                  <c:v>1.2500000000000011E-4</c:v>
                </c:pt>
                <c:pt idx="9">
                  <c:v>8.3333333333333412E-5</c:v>
                </c:pt>
                <c:pt idx="10">
                  <c:v>1.2500000000000011E-4</c:v>
                </c:pt>
                <c:pt idx="11">
                  <c:v>1.6666666666666682E-4</c:v>
                </c:pt>
                <c:pt idx="12">
                  <c:v>8.3333333333333412E-5</c:v>
                </c:pt>
                <c:pt idx="13">
                  <c:v>1.2500000000000011E-4</c:v>
                </c:pt>
                <c:pt idx="14">
                  <c:v>4.1666666666666706E-5</c:v>
                </c:pt>
                <c:pt idx="15">
                  <c:v>2.9166666666666691E-4</c:v>
                </c:pt>
                <c:pt idx="16">
                  <c:v>1.6666666666666682E-4</c:v>
                </c:pt>
                <c:pt idx="17">
                  <c:v>-1.6666666666666682E-4</c:v>
                </c:pt>
                <c:pt idx="18">
                  <c:v>1.2500000000000011E-4</c:v>
                </c:pt>
                <c:pt idx="19">
                  <c:v>4.1666666666666706E-5</c:v>
                </c:pt>
                <c:pt idx="20">
                  <c:v>-4.1666666666666706E-5</c:v>
                </c:pt>
                <c:pt idx="21">
                  <c:v>2.9166666666666691E-4</c:v>
                </c:pt>
                <c:pt idx="22">
                  <c:v>2.0833333333333351E-4</c:v>
                </c:pt>
                <c:pt idx="23">
                  <c:v>0</c:v>
                </c:pt>
                <c:pt idx="24">
                  <c:v>2.5000000000000022E-4</c:v>
                </c:pt>
                <c:pt idx="25">
                  <c:v>2.9166666666666691E-4</c:v>
                </c:pt>
                <c:pt idx="26">
                  <c:v>4.1666666666666702E-4</c:v>
                </c:pt>
                <c:pt idx="27">
                  <c:v>4.5833333333333376E-4</c:v>
                </c:pt>
                <c:pt idx="28">
                  <c:v>3.3333333333333365E-4</c:v>
                </c:pt>
                <c:pt idx="29">
                  <c:v>5.4166666666666718E-4</c:v>
                </c:pt>
                <c:pt idx="30">
                  <c:v>3.7500000000000033E-4</c:v>
                </c:pt>
                <c:pt idx="31">
                  <c:v>1.2500000000000011E-4</c:v>
                </c:pt>
                <c:pt idx="32">
                  <c:v>5.0000000000000044E-4</c:v>
                </c:pt>
                <c:pt idx="33">
                  <c:v>6.2500000000000056E-4</c:v>
                </c:pt>
                <c:pt idx="34">
                  <c:v>8.7500000000000078E-4</c:v>
                </c:pt>
                <c:pt idx="35">
                  <c:v>8.7500000000000078E-4</c:v>
                </c:pt>
                <c:pt idx="36">
                  <c:v>5.8333333333333382E-4</c:v>
                </c:pt>
                <c:pt idx="37">
                  <c:v>5.0000000000000044E-4</c:v>
                </c:pt>
                <c:pt idx="38">
                  <c:v>2.9166666666666691E-4</c:v>
                </c:pt>
                <c:pt idx="39">
                  <c:v>3.3333333333333365E-4</c:v>
                </c:pt>
                <c:pt idx="40">
                  <c:v>4.9999999999999578E-4</c:v>
                </c:pt>
                <c:pt idx="41">
                  <c:v>1.58333333333333E-3</c:v>
                </c:pt>
                <c:pt idx="42">
                  <c:v>1.4583333333333347E-3</c:v>
                </c:pt>
                <c:pt idx="43">
                  <c:v>1.5000000000000013E-3</c:v>
                </c:pt>
                <c:pt idx="44">
                  <c:v>2.8333333333333357E-3</c:v>
                </c:pt>
                <c:pt idx="45">
                  <c:v>6.6666666666666729E-4</c:v>
                </c:pt>
                <c:pt idx="46">
                  <c:v>-3.1250000000000028E-3</c:v>
                </c:pt>
                <c:pt idx="47">
                  <c:v>2.0833333333333351E-4</c:v>
                </c:pt>
                <c:pt idx="48">
                  <c:v>2.7916666666666693E-3</c:v>
                </c:pt>
                <c:pt idx="49">
                  <c:v>-7.5000000000000067E-4</c:v>
                </c:pt>
                <c:pt idx="50">
                  <c:v>7.5000000000000067E-4</c:v>
                </c:pt>
                <c:pt idx="51">
                  <c:v>-1.5833333333333348E-3</c:v>
                </c:pt>
                <c:pt idx="52">
                  <c:v>-3.2500000000000029E-3</c:v>
                </c:pt>
                <c:pt idx="53">
                  <c:v>-1.4999999999999968E-3</c:v>
                </c:pt>
                <c:pt idx="54">
                  <c:v>-1.8333333333333303E-3</c:v>
                </c:pt>
                <c:pt idx="55">
                  <c:v>-2.3750000000000021E-3</c:v>
                </c:pt>
                <c:pt idx="56">
                  <c:v>-2.5000000000000022E-3</c:v>
                </c:pt>
                <c:pt idx="57">
                  <c:v>5.8333333333333382E-4</c:v>
                </c:pt>
                <c:pt idx="58">
                  <c:v>-9.5833333333333415E-4</c:v>
                </c:pt>
                <c:pt idx="59">
                  <c:v>-5.0000000000000044E-4</c:v>
                </c:pt>
                <c:pt idx="60">
                  <c:v>4.1666666666666706E-5</c:v>
                </c:pt>
                <c:pt idx="61">
                  <c:v>-2.083333333333335E-3</c:v>
                </c:pt>
                <c:pt idx="62">
                  <c:v>-2.9583333333333315E-3</c:v>
                </c:pt>
                <c:pt idx="63">
                  <c:v>-2.5416666666666643E-3</c:v>
                </c:pt>
                <c:pt idx="64">
                  <c:v>-4.1666666666666706E-5</c:v>
                </c:pt>
                <c:pt idx="65">
                  <c:v>1.6666666666666682E-4</c:v>
                </c:pt>
                <c:pt idx="66">
                  <c:v>7.5000000000000067E-4</c:v>
                </c:pt>
                <c:pt idx="67">
                  <c:v>-1.6666666666666682E-4</c:v>
                </c:pt>
                <c:pt idx="68">
                  <c:v>-2.083333333333335E-3</c:v>
                </c:pt>
                <c:pt idx="69">
                  <c:v>-3.7500000000000033E-4</c:v>
                </c:pt>
                <c:pt idx="70">
                  <c:v>-7.0833333333333393E-4</c:v>
                </c:pt>
                <c:pt idx="71">
                  <c:v>-2.208333333333333E-3</c:v>
                </c:pt>
                <c:pt idx="72">
                  <c:v>-2.9166666666666691E-4</c:v>
                </c:pt>
                <c:pt idx="73">
                  <c:v>7.0833333333333165E-4</c:v>
                </c:pt>
                <c:pt idx="74">
                  <c:v>-4.1666666666666474E-4</c:v>
                </c:pt>
                <c:pt idx="75">
                  <c:v>3.3333333333333365E-4</c:v>
                </c:pt>
                <c:pt idx="76">
                  <c:v>-1.2500000000000011E-4</c:v>
                </c:pt>
                <c:pt idx="77">
                  <c:v>-9.1666666666666513E-4</c:v>
                </c:pt>
                <c:pt idx="78">
                  <c:v>2.0833333333333351E-4</c:v>
                </c:pt>
                <c:pt idx="79">
                  <c:v>-6.2500000000000056E-4</c:v>
                </c:pt>
                <c:pt idx="80">
                  <c:v>-8.3333333333333404E-4</c:v>
                </c:pt>
                <c:pt idx="81">
                  <c:v>-4.1666666666666702E-4</c:v>
                </c:pt>
                <c:pt idx="82">
                  <c:v>1.2500000000000011E-4</c:v>
                </c:pt>
                <c:pt idx="83">
                  <c:v>5.8333333333333382E-4</c:v>
                </c:pt>
                <c:pt idx="84">
                  <c:v>2.0833333333333351E-4</c:v>
                </c:pt>
                <c:pt idx="85">
                  <c:v>2.0833333333333351E-4</c:v>
                </c:pt>
                <c:pt idx="86">
                  <c:v>-2.5000000000000022E-4</c:v>
                </c:pt>
                <c:pt idx="87">
                  <c:v>0</c:v>
                </c:pt>
                <c:pt idx="88">
                  <c:v>9.1666666666666752E-4</c:v>
                </c:pt>
                <c:pt idx="89">
                  <c:v>1.2500000000000011E-4</c:v>
                </c:pt>
                <c:pt idx="90">
                  <c:v>-2.0833333333333351E-4</c:v>
                </c:pt>
                <c:pt idx="91">
                  <c:v>2.0833333333333351E-4</c:v>
                </c:pt>
                <c:pt idx="92">
                  <c:v>-4.1666666666666706E-5</c:v>
                </c:pt>
                <c:pt idx="93">
                  <c:v>-2.0833333333333351E-4</c:v>
                </c:pt>
                <c:pt idx="94">
                  <c:v>1.2500000000000011E-4</c:v>
                </c:pt>
                <c:pt idx="95">
                  <c:v>5.8333333333333154E-4</c:v>
                </c:pt>
                <c:pt idx="96">
                  <c:v>6.6666666666666491E-4</c:v>
                </c:pt>
                <c:pt idx="97">
                  <c:v>1.6666666666666682E-4</c:v>
                </c:pt>
                <c:pt idx="98">
                  <c:v>4.1666666666666706E-5</c:v>
                </c:pt>
                <c:pt idx="99">
                  <c:v>0</c:v>
                </c:pt>
                <c:pt idx="100">
                  <c:v>-2.0833333333333351E-4</c:v>
                </c:pt>
                <c:pt idx="101">
                  <c:v>4.1666666666666706E-5</c:v>
                </c:pt>
                <c:pt idx="102">
                  <c:v>8.3333333333333412E-5</c:v>
                </c:pt>
                <c:pt idx="103">
                  <c:v>-1.2500000000000011E-4</c:v>
                </c:pt>
                <c:pt idx="104">
                  <c:v>-4.1666666666666706E-5</c:v>
                </c:pt>
                <c:pt idx="105">
                  <c:v>1.6666666666666682E-4</c:v>
                </c:pt>
                <c:pt idx="106">
                  <c:v>-8.3333333333333412E-5</c:v>
                </c:pt>
                <c:pt idx="107">
                  <c:v>1.2500000000000011E-4</c:v>
                </c:pt>
                <c:pt idx="108">
                  <c:v>2.5000000000000022E-4</c:v>
                </c:pt>
                <c:pt idx="109">
                  <c:v>1.6666666666666682E-4</c:v>
                </c:pt>
                <c:pt idx="110">
                  <c:v>2.0833333333333351E-4</c:v>
                </c:pt>
                <c:pt idx="111">
                  <c:v>8.3333333333333412E-5</c:v>
                </c:pt>
                <c:pt idx="112">
                  <c:v>1.2500000000000011E-4</c:v>
                </c:pt>
                <c:pt idx="113">
                  <c:v>2.5000000000000022E-4</c:v>
                </c:pt>
                <c:pt idx="114">
                  <c:v>1.6666666666666682E-4</c:v>
                </c:pt>
                <c:pt idx="115">
                  <c:v>1.2500000000000011E-4</c:v>
                </c:pt>
                <c:pt idx="116">
                  <c:v>8.3333333333333412E-5</c:v>
                </c:pt>
                <c:pt idx="117">
                  <c:v>1.6666666666666682E-4</c:v>
                </c:pt>
                <c:pt idx="118">
                  <c:v>2.0833333333333351E-4</c:v>
                </c:pt>
                <c:pt idx="119">
                  <c:v>4.1666666666666706E-5</c:v>
                </c:pt>
                <c:pt idx="120">
                  <c:v>4.1666666666666706E-5</c:v>
                </c:pt>
                <c:pt idx="121">
                  <c:v>1.2500000000000011E-4</c:v>
                </c:pt>
                <c:pt idx="122">
                  <c:v>1.6666666666666682E-4</c:v>
                </c:pt>
                <c:pt idx="123">
                  <c:v>8.3333333333333412E-5</c:v>
                </c:pt>
                <c:pt idx="124">
                  <c:v>8.3333333333333412E-5</c:v>
                </c:pt>
                <c:pt idx="125">
                  <c:v>1.2500000000000011E-4</c:v>
                </c:pt>
                <c:pt idx="126">
                  <c:v>2.0833333333333351E-4</c:v>
                </c:pt>
                <c:pt idx="127">
                  <c:v>8.3333333333333412E-5</c:v>
                </c:pt>
                <c:pt idx="128">
                  <c:v>2.0833333333333351E-4</c:v>
                </c:pt>
                <c:pt idx="129">
                  <c:v>1.6666666666666682E-4</c:v>
                </c:pt>
                <c:pt idx="130">
                  <c:v>-1.6666666666666682E-4</c:v>
                </c:pt>
                <c:pt idx="131">
                  <c:v>8.3333333333333412E-5</c:v>
                </c:pt>
                <c:pt idx="132">
                  <c:v>1.6666666666666682E-4</c:v>
                </c:pt>
                <c:pt idx="133">
                  <c:v>4.1666666666666706E-5</c:v>
                </c:pt>
              </c:numCache>
            </c:numRef>
          </c:yVal>
          <c:smooth val="1"/>
          <c:extLst>
            <c:ext xmlns:c16="http://schemas.microsoft.com/office/drawing/2014/chart" uri="{C3380CC4-5D6E-409C-BE32-E72D297353CC}">
              <c16:uniqueId val="{00000001-47A3-4DB9-AC56-DA67374AEB62}"/>
            </c:ext>
          </c:extLst>
        </c:ser>
        <c:dLbls>
          <c:showLegendKey val="0"/>
          <c:showVal val="0"/>
          <c:showCatName val="0"/>
          <c:showSerName val="0"/>
          <c:showPercent val="0"/>
          <c:showBubbleSize val="0"/>
        </c:dLbls>
        <c:axId val="580737200"/>
        <c:axId val="580733592"/>
      </c:scatterChart>
      <c:valAx>
        <c:axId val="591148384"/>
        <c:scaling>
          <c:orientation val="minMax"/>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163472"/>
        <c:crosses val="autoZero"/>
        <c:crossBetween val="midCat"/>
      </c:valAx>
      <c:valAx>
        <c:axId val="591163472"/>
        <c:scaling>
          <c:orientation val="minMax"/>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148384"/>
        <c:crosses val="autoZero"/>
        <c:crossBetween val="midCat"/>
      </c:valAx>
      <c:valAx>
        <c:axId val="580733592"/>
        <c:scaling>
          <c:orientation val="minMax"/>
        </c:scaling>
        <c:delete val="0"/>
        <c:axPos val="r"/>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0737200"/>
        <c:crosses val="max"/>
        <c:crossBetween val="midCat"/>
      </c:valAx>
      <c:valAx>
        <c:axId val="580737200"/>
        <c:scaling>
          <c:orientation val="minMax"/>
        </c:scaling>
        <c:delete val="1"/>
        <c:axPos val="b"/>
        <c:numFmt formatCode="General" sourceLinked="1"/>
        <c:majorTickMark val="out"/>
        <c:minorTickMark val="none"/>
        <c:tickLblPos val="nextTo"/>
        <c:crossAx val="580733592"/>
        <c:crosses val="autoZero"/>
        <c:crossBetween val="midCat"/>
      </c:valAx>
      <c:spPr>
        <a:noFill/>
        <a:ln>
          <a:noFill/>
        </a:ln>
        <a:effectLst/>
      </c:spPr>
    </c:plotArea>
    <c:legend>
      <c:legendPos val="r"/>
      <c:layout>
        <c:manualLayout>
          <c:xMode val="edge"/>
          <c:yMode val="edge"/>
          <c:x val="0.62302755905511809"/>
          <c:y val="0.71354111986001745"/>
          <c:w val="0.213083552055993"/>
          <c:h val="0.156251093613298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247594050743664E-2"/>
          <c:y val="5.0925925925925923E-2"/>
          <c:w val="0.82876859142607173"/>
          <c:h val="0.84630431612715074"/>
        </c:manualLayout>
      </c:layout>
      <c:scatterChart>
        <c:scatterStyle val="smoothMarker"/>
        <c:varyColors val="0"/>
        <c:ser>
          <c:idx val="1"/>
          <c:order val="1"/>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'Table 5_TST RSOrafti'!$A$5:$A$140</c:f>
              <c:numCache>
                <c:formatCode>General</c:formatCode>
                <c:ptCount val="136"/>
                <c:pt idx="0">
                  <c:v>12</c:v>
                </c:pt>
                <c:pt idx="1">
                  <c:v>24</c:v>
                </c:pt>
                <c:pt idx="2">
                  <c:v>36</c:v>
                </c:pt>
                <c:pt idx="3">
                  <c:v>48</c:v>
                </c:pt>
                <c:pt idx="4">
                  <c:v>60</c:v>
                </c:pt>
                <c:pt idx="5">
                  <c:v>72</c:v>
                </c:pt>
                <c:pt idx="6">
                  <c:v>84</c:v>
                </c:pt>
                <c:pt idx="7">
                  <c:v>96</c:v>
                </c:pt>
                <c:pt idx="8">
                  <c:v>108</c:v>
                </c:pt>
                <c:pt idx="9">
                  <c:v>120</c:v>
                </c:pt>
                <c:pt idx="10">
                  <c:v>132</c:v>
                </c:pt>
                <c:pt idx="11">
                  <c:v>144</c:v>
                </c:pt>
                <c:pt idx="12">
                  <c:v>156</c:v>
                </c:pt>
                <c:pt idx="13">
                  <c:v>168</c:v>
                </c:pt>
                <c:pt idx="14">
                  <c:v>180</c:v>
                </c:pt>
                <c:pt idx="15">
                  <c:v>192</c:v>
                </c:pt>
                <c:pt idx="16">
                  <c:v>204</c:v>
                </c:pt>
                <c:pt idx="17">
                  <c:v>216</c:v>
                </c:pt>
                <c:pt idx="18">
                  <c:v>228</c:v>
                </c:pt>
                <c:pt idx="19">
                  <c:v>240</c:v>
                </c:pt>
                <c:pt idx="20">
                  <c:v>252</c:v>
                </c:pt>
                <c:pt idx="21">
                  <c:v>264</c:v>
                </c:pt>
                <c:pt idx="22">
                  <c:v>276</c:v>
                </c:pt>
                <c:pt idx="23">
                  <c:v>288</c:v>
                </c:pt>
                <c:pt idx="24">
                  <c:v>300</c:v>
                </c:pt>
                <c:pt idx="25">
                  <c:v>312</c:v>
                </c:pt>
                <c:pt idx="26">
                  <c:v>324</c:v>
                </c:pt>
                <c:pt idx="27">
                  <c:v>336</c:v>
                </c:pt>
                <c:pt idx="28">
                  <c:v>348</c:v>
                </c:pt>
                <c:pt idx="29">
                  <c:v>360</c:v>
                </c:pt>
                <c:pt idx="30">
                  <c:v>372</c:v>
                </c:pt>
                <c:pt idx="31">
                  <c:v>384</c:v>
                </c:pt>
                <c:pt idx="32">
                  <c:v>396</c:v>
                </c:pt>
                <c:pt idx="33">
                  <c:v>408</c:v>
                </c:pt>
                <c:pt idx="34">
                  <c:v>420</c:v>
                </c:pt>
                <c:pt idx="35">
                  <c:v>432</c:v>
                </c:pt>
                <c:pt idx="36">
                  <c:v>444</c:v>
                </c:pt>
                <c:pt idx="37">
                  <c:v>456</c:v>
                </c:pt>
                <c:pt idx="38">
                  <c:v>468</c:v>
                </c:pt>
                <c:pt idx="39">
                  <c:v>480</c:v>
                </c:pt>
                <c:pt idx="40">
                  <c:v>492</c:v>
                </c:pt>
                <c:pt idx="41">
                  <c:v>504</c:v>
                </c:pt>
                <c:pt idx="42">
                  <c:v>516</c:v>
                </c:pt>
                <c:pt idx="43">
                  <c:v>528</c:v>
                </c:pt>
                <c:pt idx="44">
                  <c:v>540</c:v>
                </c:pt>
                <c:pt idx="45">
                  <c:v>552</c:v>
                </c:pt>
                <c:pt idx="46">
                  <c:v>564</c:v>
                </c:pt>
                <c:pt idx="47">
                  <c:v>576</c:v>
                </c:pt>
                <c:pt idx="48">
                  <c:v>588</c:v>
                </c:pt>
                <c:pt idx="49">
                  <c:v>600</c:v>
                </c:pt>
                <c:pt idx="50">
                  <c:v>612</c:v>
                </c:pt>
                <c:pt idx="51">
                  <c:v>624</c:v>
                </c:pt>
                <c:pt idx="52">
                  <c:v>636</c:v>
                </c:pt>
                <c:pt idx="53">
                  <c:v>648</c:v>
                </c:pt>
                <c:pt idx="54">
                  <c:v>660</c:v>
                </c:pt>
                <c:pt idx="55">
                  <c:v>672</c:v>
                </c:pt>
                <c:pt idx="56">
                  <c:v>684</c:v>
                </c:pt>
                <c:pt idx="57">
                  <c:v>696</c:v>
                </c:pt>
                <c:pt idx="58">
                  <c:v>708</c:v>
                </c:pt>
                <c:pt idx="59">
                  <c:v>720</c:v>
                </c:pt>
                <c:pt idx="60">
                  <c:v>732</c:v>
                </c:pt>
                <c:pt idx="61">
                  <c:v>744</c:v>
                </c:pt>
                <c:pt idx="62">
                  <c:v>756</c:v>
                </c:pt>
                <c:pt idx="63">
                  <c:v>768</c:v>
                </c:pt>
                <c:pt idx="64">
                  <c:v>780</c:v>
                </c:pt>
                <c:pt idx="65">
                  <c:v>792</c:v>
                </c:pt>
                <c:pt idx="66">
                  <c:v>804</c:v>
                </c:pt>
                <c:pt idx="67">
                  <c:v>816</c:v>
                </c:pt>
                <c:pt idx="68">
                  <c:v>828</c:v>
                </c:pt>
                <c:pt idx="69">
                  <c:v>840</c:v>
                </c:pt>
                <c:pt idx="70">
                  <c:v>852</c:v>
                </c:pt>
                <c:pt idx="71">
                  <c:v>864</c:v>
                </c:pt>
                <c:pt idx="72">
                  <c:v>876</c:v>
                </c:pt>
                <c:pt idx="73">
                  <c:v>888</c:v>
                </c:pt>
                <c:pt idx="74">
                  <c:v>900</c:v>
                </c:pt>
                <c:pt idx="75">
                  <c:v>912</c:v>
                </c:pt>
                <c:pt idx="76">
                  <c:v>924</c:v>
                </c:pt>
                <c:pt idx="77">
                  <c:v>936</c:v>
                </c:pt>
                <c:pt idx="78">
                  <c:v>948</c:v>
                </c:pt>
                <c:pt idx="79">
                  <c:v>960</c:v>
                </c:pt>
                <c:pt idx="80">
                  <c:v>972</c:v>
                </c:pt>
                <c:pt idx="81">
                  <c:v>984</c:v>
                </c:pt>
                <c:pt idx="82">
                  <c:v>996</c:v>
                </c:pt>
                <c:pt idx="83">
                  <c:v>1008</c:v>
                </c:pt>
                <c:pt idx="84">
                  <c:v>1020</c:v>
                </c:pt>
                <c:pt idx="85">
                  <c:v>1032</c:v>
                </c:pt>
                <c:pt idx="86">
                  <c:v>1044</c:v>
                </c:pt>
                <c:pt idx="87">
                  <c:v>1056</c:v>
                </c:pt>
                <c:pt idx="88">
                  <c:v>1068</c:v>
                </c:pt>
                <c:pt idx="89">
                  <c:v>1080</c:v>
                </c:pt>
                <c:pt idx="90">
                  <c:v>1092</c:v>
                </c:pt>
                <c:pt idx="91">
                  <c:v>1104</c:v>
                </c:pt>
                <c:pt idx="92">
                  <c:v>1116</c:v>
                </c:pt>
                <c:pt idx="93">
                  <c:v>1128</c:v>
                </c:pt>
                <c:pt idx="94">
                  <c:v>1140</c:v>
                </c:pt>
                <c:pt idx="95">
                  <c:v>1152</c:v>
                </c:pt>
                <c:pt idx="96">
                  <c:v>1164</c:v>
                </c:pt>
                <c:pt idx="97">
                  <c:v>1176</c:v>
                </c:pt>
                <c:pt idx="98">
                  <c:v>1188</c:v>
                </c:pt>
                <c:pt idx="99">
                  <c:v>1200</c:v>
                </c:pt>
                <c:pt idx="100">
                  <c:v>1212</c:v>
                </c:pt>
                <c:pt idx="101">
                  <c:v>1224</c:v>
                </c:pt>
                <c:pt idx="102">
                  <c:v>1236</c:v>
                </c:pt>
                <c:pt idx="103">
                  <c:v>1248</c:v>
                </c:pt>
                <c:pt idx="104">
                  <c:v>1260</c:v>
                </c:pt>
                <c:pt idx="105">
                  <c:v>1272</c:v>
                </c:pt>
                <c:pt idx="106">
                  <c:v>1284</c:v>
                </c:pt>
                <c:pt idx="107">
                  <c:v>1296</c:v>
                </c:pt>
                <c:pt idx="108">
                  <c:v>1308</c:v>
                </c:pt>
                <c:pt idx="109">
                  <c:v>1320</c:v>
                </c:pt>
                <c:pt idx="110">
                  <c:v>1332</c:v>
                </c:pt>
                <c:pt idx="111">
                  <c:v>1344</c:v>
                </c:pt>
                <c:pt idx="112">
                  <c:v>1356</c:v>
                </c:pt>
                <c:pt idx="113">
                  <c:v>1368</c:v>
                </c:pt>
                <c:pt idx="114">
                  <c:v>1380</c:v>
                </c:pt>
                <c:pt idx="115">
                  <c:v>1392</c:v>
                </c:pt>
                <c:pt idx="116">
                  <c:v>1404</c:v>
                </c:pt>
                <c:pt idx="117">
                  <c:v>1416</c:v>
                </c:pt>
                <c:pt idx="118">
                  <c:v>1428</c:v>
                </c:pt>
                <c:pt idx="119">
                  <c:v>1440</c:v>
                </c:pt>
                <c:pt idx="120">
                  <c:v>1452</c:v>
                </c:pt>
                <c:pt idx="121">
                  <c:v>1464</c:v>
                </c:pt>
                <c:pt idx="122">
                  <c:v>1476</c:v>
                </c:pt>
                <c:pt idx="123">
                  <c:v>1488</c:v>
                </c:pt>
                <c:pt idx="124">
                  <c:v>1500</c:v>
                </c:pt>
                <c:pt idx="125">
                  <c:v>1512</c:v>
                </c:pt>
                <c:pt idx="126">
                  <c:v>1524</c:v>
                </c:pt>
                <c:pt idx="127">
                  <c:v>1536</c:v>
                </c:pt>
                <c:pt idx="128">
                  <c:v>1548</c:v>
                </c:pt>
                <c:pt idx="129">
                  <c:v>1560</c:v>
                </c:pt>
                <c:pt idx="130">
                  <c:v>1572</c:v>
                </c:pt>
                <c:pt idx="131">
                  <c:v>1584</c:v>
                </c:pt>
                <c:pt idx="132">
                  <c:v>1596</c:v>
                </c:pt>
                <c:pt idx="133">
                  <c:v>1608</c:v>
                </c:pt>
                <c:pt idx="134">
                  <c:v>1620</c:v>
                </c:pt>
                <c:pt idx="135">
                  <c:v>1632</c:v>
                </c:pt>
              </c:numCache>
            </c:numRef>
          </c:xVal>
          <c:yVal>
            <c:numRef>
              <c:f>'Table 5_TST RSOrafti'!$H$5:$H$140</c:f>
              <c:numCache>
                <c:formatCode>General</c:formatCode>
                <c:ptCount val="136"/>
                <c:pt idx="0">
                  <c:v>34.89</c:v>
                </c:pt>
                <c:pt idx="1">
                  <c:v>35.71</c:v>
                </c:pt>
                <c:pt idx="2">
                  <c:v>36.630000000000003</c:v>
                </c:pt>
                <c:pt idx="3">
                  <c:v>37.61</c:v>
                </c:pt>
                <c:pt idx="4">
                  <c:v>38.58</c:v>
                </c:pt>
                <c:pt idx="5">
                  <c:v>39.549999999999997</c:v>
                </c:pt>
                <c:pt idx="6">
                  <c:v>40.520000000000003</c:v>
                </c:pt>
                <c:pt idx="7">
                  <c:v>41.48</c:v>
                </c:pt>
                <c:pt idx="8">
                  <c:v>42.43</c:v>
                </c:pt>
                <c:pt idx="9">
                  <c:v>43.38</c:v>
                </c:pt>
                <c:pt idx="10">
                  <c:v>44.33</c:v>
                </c:pt>
                <c:pt idx="11">
                  <c:v>45.27</c:v>
                </c:pt>
                <c:pt idx="12">
                  <c:v>46.21</c:v>
                </c:pt>
                <c:pt idx="13">
                  <c:v>47.15</c:v>
                </c:pt>
                <c:pt idx="14">
                  <c:v>48.08</c:v>
                </c:pt>
                <c:pt idx="15">
                  <c:v>49.02</c:v>
                </c:pt>
                <c:pt idx="16">
                  <c:v>49.95</c:v>
                </c:pt>
                <c:pt idx="17">
                  <c:v>50.88</c:v>
                </c:pt>
                <c:pt idx="18">
                  <c:v>51.81</c:v>
                </c:pt>
                <c:pt idx="19">
                  <c:v>52.74</c:v>
                </c:pt>
                <c:pt idx="20">
                  <c:v>53.67</c:v>
                </c:pt>
                <c:pt idx="21">
                  <c:v>54.6</c:v>
                </c:pt>
                <c:pt idx="22">
                  <c:v>55.52</c:v>
                </c:pt>
                <c:pt idx="23">
                  <c:v>56.45</c:v>
                </c:pt>
                <c:pt idx="24">
                  <c:v>57.37</c:v>
                </c:pt>
                <c:pt idx="25">
                  <c:v>58.3</c:v>
                </c:pt>
                <c:pt idx="26">
                  <c:v>59.22</c:v>
                </c:pt>
                <c:pt idx="27">
                  <c:v>60.15</c:v>
                </c:pt>
                <c:pt idx="28">
                  <c:v>61.08</c:v>
                </c:pt>
                <c:pt idx="29">
                  <c:v>62</c:v>
                </c:pt>
                <c:pt idx="30">
                  <c:v>62.93</c:v>
                </c:pt>
                <c:pt idx="31">
                  <c:v>63.85</c:v>
                </c:pt>
                <c:pt idx="32">
                  <c:v>64.78</c:v>
                </c:pt>
                <c:pt idx="33">
                  <c:v>65.7</c:v>
                </c:pt>
                <c:pt idx="34">
                  <c:v>66.63</c:v>
                </c:pt>
                <c:pt idx="35">
                  <c:v>67.55</c:v>
                </c:pt>
                <c:pt idx="36">
                  <c:v>68.47</c:v>
                </c:pt>
                <c:pt idx="37">
                  <c:v>69.400000000000006</c:v>
                </c:pt>
                <c:pt idx="38">
                  <c:v>70.319999999999993</c:v>
                </c:pt>
                <c:pt idx="39">
                  <c:v>71.25</c:v>
                </c:pt>
                <c:pt idx="40">
                  <c:v>72.17</c:v>
                </c:pt>
                <c:pt idx="41">
                  <c:v>73.13</c:v>
                </c:pt>
                <c:pt idx="42">
                  <c:v>74.06</c:v>
                </c:pt>
                <c:pt idx="43">
                  <c:v>74.98</c:v>
                </c:pt>
                <c:pt idx="44">
                  <c:v>75.91</c:v>
                </c:pt>
                <c:pt idx="45">
                  <c:v>76.83</c:v>
                </c:pt>
                <c:pt idx="46">
                  <c:v>77.760000000000005</c:v>
                </c:pt>
                <c:pt idx="47">
                  <c:v>78.680000000000007</c:v>
                </c:pt>
                <c:pt idx="48">
                  <c:v>79.599999999999994</c:v>
                </c:pt>
                <c:pt idx="49">
                  <c:v>80.53</c:v>
                </c:pt>
                <c:pt idx="50">
                  <c:v>81.45</c:v>
                </c:pt>
                <c:pt idx="51">
                  <c:v>82.37</c:v>
                </c:pt>
                <c:pt idx="52">
                  <c:v>83.3</c:v>
                </c:pt>
                <c:pt idx="53">
                  <c:v>84.22</c:v>
                </c:pt>
                <c:pt idx="54">
                  <c:v>85.15</c:v>
                </c:pt>
                <c:pt idx="55">
                  <c:v>86.07</c:v>
                </c:pt>
                <c:pt idx="56">
                  <c:v>86.99</c:v>
                </c:pt>
                <c:pt idx="57">
                  <c:v>87.92</c:v>
                </c:pt>
                <c:pt idx="58">
                  <c:v>88.84</c:v>
                </c:pt>
                <c:pt idx="59">
                  <c:v>89.77</c:v>
                </c:pt>
                <c:pt idx="60">
                  <c:v>90.69</c:v>
                </c:pt>
                <c:pt idx="61">
                  <c:v>91.61</c:v>
                </c:pt>
                <c:pt idx="62">
                  <c:v>92.54</c:v>
                </c:pt>
                <c:pt idx="63">
                  <c:v>93.46</c:v>
                </c:pt>
                <c:pt idx="64">
                  <c:v>94.38</c:v>
                </c:pt>
                <c:pt idx="65">
                  <c:v>95.31</c:v>
                </c:pt>
                <c:pt idx="66">
                  <c:v>96.23</c:v>
                </c:pt>
                <c:pt idx="67">
                  <c:v>97.16</c:v>
                </c:pt>
                <c:pt idx="68">
                  <c:v>98.08</c:v>
                </c:pt>
                <c:pt idx="69">
                  <c:v>99</c:v>
                </c:pt>
                <c:pt idx="70">
                  <c:v>99.92</c:v>
                </c:pt>
                <c:pt idx="71">
                  <c:v>100.85</c:v>
                </c:pt>
                <c:pt idx="72">
                  <c:v>101.77</c:v>
                </c:pt>
                <c:pt idx="73">
                  <c:v>102.7</c:v>
                </c:pt>
                <c:pt idx="74">
                  <c:v>103.62</c:v>
                </c:pt>
                <c:pt idx="75">
                  <c:v>104.54</c:v>
                </c:pt>
                <c:pt idx="76">
                  <c:v>105.47</c:v>
                </c:pt>
                <c:pt idx="77">
                  <c:v>106.39</c:v>
                </c:pt>
                <c:pt idx="78">
                  <c:v>107.31</c:v>
                </c:pt>
                <c:pt idx="79">
                  <c:v>108.24</c:v>
                </c:pt>
                <c:pt idx="80">
                  <c:v>109.21</c:v>
                </c:pt>
                <c:pt idx="81">
                  <c:v>110.14</c:v>
                </c:pt>
                <c:pt idx="82">
                  <c:v>111.06</c:v>
                </c:pt>
                <c:pt idx="83">
                  <c:v>111.98</c:v>
                </c:pt>
                <c:pt idx="84">
                  <c:v>112.9</c:v>
                </c:pt>
                <c:pt idx="85">
                  <c:v>113.83</c:v>
                </c:pt>
                <c:pt idx="86">
                  <c:v>114.75</c:v>
                </c:pt>
                <c:pt idx="87">
                  <c:v>115.67</c:v>
                </c:pt>
                <c:pt idx="88">
                  <c:v>116.6</c:v>
                </c:pt>
                <c:pt idx="89">
                  <c:v>117.52</c:v>
                </c:pt>
                <c:pt idx="90">
                  <c:v>118.44</c:v>
                </c:pt>
                <c:pt idx="91">
                  <c:v>119.37</c:v>
                </c:pt>
                <c:pt idx="92">
                  <c:v>120.29</c:v>
                </c:pt>
                <c:pt idx="93">
                  <c:v>121.21</c:v>
                </c:pt>
                <c:pt idx="94">
                  <c:v>122.14</c:v>
                </c:pt>
                <c:pt idx="95">
                  <c:v>123.06</c:v>
                </c:pt>
                <c:pt idx="96">
                  <c:v>123.99</c:v>
                </c:pt>
                <c:pt idx="97">
                  <c:v>124.91</c:v>
                </c:pt>
                <c:pt idx="98">
                  <c:v>125.83</c:v>
                </c:pt>
                <c:pt idx="99">
                  <c:v>126.76</c:v>
                </c:pt>
                <c:pt idx="100">
                  <c:v>127.68</c:v>
                </c:pt>
                <c:pt idx="101">
                  <c:v>128.61000000000001</c:v>
                </c:pt>
                <c:pt idx="102">
                  <c:v>129.53</c:v>
                </c:pt>
                <c:pt idx="103">
                  <c:v>130.44999999999999</c:v>
                </c:pt>
                <c:pt idx="104">
                  <c:v>131.38</c:v>
                </c:pt>
                <c:pt idx="105">
                  <c:v>132.30000000000001</c:v>
                </c:pt>
                <c:pt idx="106">
                  <c:v>133.22</c:v>
                </c:pt>
                <c:pt idx="107">
                  <c:v>134.15</c:v>
                </c:pt>
                <c:pt idx="108">
                  <c:v>135.07</c:v>
                </c:pt>
                <c:pt idx="109">
                  <c:v>136</c:v>
                </c:pt>
                <c:pt idx="110">
                  <c:v>136.91999999999999</c:v>
                </c:pt>
                <c:pt idx="111">
                  <c:v>137.85</c:v>
                </c:pt>
                <c:pt idx="112">
                  <c:v>138.77000000000001</c:v>
                </c:pt>
                <c:pt idx="113">
                  <c:v>139.69999999999999</c:v>
                </c:pt>
                <c:pt idx="114">
                  <c:v>140.62</c:v>
                </c:pt>
                <c:pt idx="115">
                  <c:v>141.55000000000001</c:v>
                </c:pt>
                <c:pt idx="116">
                  <c:v>142.47</c:v>
                </c:pt>
                <c:pt idx="117">
                  <c:v>143.4</c:v>
                </c:pt>
                <c:pt idx="118">
                  <c:v>144.34</c:v>
                </c:pt>
                <c:pt idx="119">
                  <c:v>145.27000000000001</c:v>
                </c:pt>
                <c:pt idx="120">
                  <c:v>146.19</c:v>
                </c:pt>
                <c:pt idx="121">
                  <c:v>147.12</c:v>
                </c:pt>
                <c:pt idx="122">
                  <c:v>148.04</c:v>
                </c:pt>
                <c:pt idx="123">
                  <c:v>148.97</c:v>
                </c:pt>
                <c:pt idx="124">
                  <c:v>149.88999999999999</c:v>
                </c:pt>
                <c:pt idx="125">
                  <c:v>150.81</c:v>
                </c:pt>
                <c:pt idx="126">
                  <c:v>151.74</c:v>
                </c:pt>
                <c:pt idx="127">
                  <c:v>152.66</c:v>
                </c:pt>
                <c:pt idx="128">
                  <c:v>153.58000000000001</c:v>
                </c:pt>
                <c:pt idx="129">
                  <c:v>154.51</c:v>
                </c:pt>
                <c:pt idx="130">
                  <c:v>155.44</c:v>
                </c:pt>
                <c:pt idx="131">
                  <c:v>156.36000000000001</c:v>
                </c:pt>
                <c:pt idx="132">
                  <c:v>157.28</c:v>
                </c:pt>
                <c:pt idx="133">
                  <c:v>158.21</c:v>
                </c:pt>
                <c:pt idx="134">
                  <c:v>159.13999999999999</c:v>
                </c:pt>
                <c:pt idx="135">
                  <c:v>160.06</c:v>
                </c:pt>
              </c:numCache>
            </c:numRef>
          </c:yVal>
          <c:smooth val="1"/>
          <c:extLst>
            <c:ext xmlns:c16="http://schemas.microsoft.com/office/drawing/2014/chart" uri="{C3380CC4-5D6E-409C-BE32-E72D297353CC}">
              <c16:uniqueId val="{00000000-77F7-4A8D-98BD-779E206792EF}"/>
            </c:ext>
          </c:extLst>
        </c:ser>
        <c:dLbls>
          <c:showLegendKey val="0"/>
          <c:showVal val="0"/>
          <c:showCatName val="0"/>
          <c:showSerName val="0"/>
          <c:showPercent val="0"/>
          <c:showBubbleSize val="0"/>
        </c:dLbls>
        <c:axId val="591148384"/>
        <c:axId val="591163472"/>
      </c:scatterChart>
      <c:scatterChart>
        <c:scatterStyle val="smooth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'Table 5_TST RSOrafti'!$A$6:$A$139</c:f>
              <c:numCache>
                <c:formatCode>General</c:formatCode>
                <c:ptCount val="134"/>
                <c:pt idx="0">
                  <c:v>24</c:v>
                </c:pt>
                <c:pt idx="1">
                  <c:v>36</c:v>
                </c:pt>
                <c:pt idx="2">
                  <c:v>48</c:v>
                </c:pt>
                <c:pt idx="3">
                  <c:v>60</c:v>
                </c:pt>
                <c:pt idx="4">
                  <c:v>72</c:v>
                </c:pt>
                <c:pt idx="5">
                  <c:v>84</c:v>
                </c:pt>
                <c:pt idx="6">
                  <c:v>96</c:v>
                </c:pt>
                <c:pt idx="7">
                  <c:v>108</c:v>
                </c:pt>
                <c:pt idx="8">
                  <c:v>120</c:v>
                </c:pt>
                <c:pt idx="9">
                  <c:v>132</c:v>
                </c:pt>
                <c:pt idx="10">
                  <c:v>144</c:v>
                </c:pt>
                <c:pt idx="11">
                  <c:v>156</c:v>
                </c:pt>
                <c:pt idx="12">
                  <c:v>168</c:v>
                </c:pt>
                <c:pt idx="13">
                  <c:v>180</c:v>
                </c:pt>
                <c:pt idx="14">
                  <c:v>192</c:v>
                </c:pt>
                <c:pt idx="15">
                  <c:v>204</c:v>
                </c:pt>
                <c:pt idx="16">
                  <c:v>216</c:v>
                </c:pt>
                <c:pt idx="17">
                  <c:v>228</c:v>
                </c:pt>
                <c:pt idx="18">
                  <c:v>240</c:v>
                </c:pt>
                <c:pt idx="19">
                  <c:v>252</c:v>
                </c:pt>
                <c:pt idx="20">
                  <c:v>264</c:v>
                </c:pt>
                <c:pt idx="21">
                  <c:v>276</c:v>
                </c:pt>
                <c:pt idx="22">
                  <c:v>288</c:v>
                </c:pt>
                <c:pt idx="23">
                  <c:v>300</c:v>
                </c:pt>
                <c:pt idx="24">
                  <c:v>312</c:v>
                </c:pt>
                <c:pt idx="25">
                  <c:v>324</c:v>
                </c:pt>
                <c:pt idx="26">
                  <c:v>336</c:v>
                </c:pt>
                <c:pt idx="27">
                  <c:v>348</c:v>
                </c:pt>
                <c:pt idx="28">
                  <c:v>360</c:v>
                </c:pt>
                <c:pt idx="29">
                  <c:v>372</c:v>
                </c:pt>
                <c:pt idx="30">
                  <c:v>384</c:v>
                </c:pt>
                <c:pt idx="31">
                  <c:v>396</c:v>
                </c:pt>
                <c:pt idx="32">
                  <c:v>408</c:v>
                </c:pt>
                <c:pt idx="33">
                  <c:v>420</c:v>
                </c:pt>
                <c:pt idx="34">
                  <c:v>432</c:v>
                </c:pt>
                <c:pt idx="35">
                  <c:v>444</c:v>
                </c:pt>
                <c:pt idx="36">
                  <c:v>456</c:v>
                </c:pt>
                <c:pt idx="37">
                  <c:v>468</c:v>
                </c:pt>
                <c:pt idx="38">
                  <c:v>480</c:v>
                </c:pt>
                <c:pt idx="39">
                  <c:v>492</c:v>
                </c:pt>
                <c:pt idx="40">
                  <c:v>504</c:v>
                </c:pt>
                <c:pt idx="41">
                  <c:v>516</c:v>
                </c:pt>
                <c:pt idx="42">
                  <c:v>528</c:v>
                </c:pt>
                <c:pt idx="43">
                  <c:v>540</c:v>
                </c:pt>
                <c:pt idx="44">
                  <c:v>552</c:v>
                </c:pt>
                <c:pt idx="45">
                  <c:v>564</c:v>
                </c:pt>
                <c:pt idx="46">
                  <c:v>576</c:v>
                </c:pt>
                <c:pt idx="47">
                  <c:v>588</c:v>
                </c:pt>
                <c:pt idx="48">
                  <c:v>600</c:v>
                </c:pt>
                <c:pt idx="49">
                  <c:v>612</c:v>
                </c:pt>
                <c:pt idx="50">
                  <c:v>624</c:v>
                </c:pt>
                <c:pt idx="51">
                  <c:v>636</c:v>
                </c:pt>
                <c:pt idx="52">
                  <c:v>648</c:v>
                </c:pt>
                <c:pt idx="53">
                  <c:v>660</c:v>
                </c:pt>
                <c:pt idx="54">
                  <c:v>672</c:v>
                </c:pt>
                <c:pt idx="55">
                  <c:v>684</c:v>
                </c:pt>
                <c:pt idx="56">
                  <c:v>696</c:v>
                </c:pt>
                <c:pt idx="57">
                  <c:v>708</c:v>
                </c:pt>
                <c:pt idx="58">
                  <c:v>720</c:v>
                </c:pt>
                <c:pt idx="59">
                  <c:v>732</c:v>
                </c:pt>
                <c:pt idx="60">
                  <c:v>744</c:v>
                </c:pt>
                <c:pt idx="61">
                  <c:v>756</c:v>
                </c:pt>
                <c:pt idx="62">
                  <c:v>768</c:v>
                </c:pt>
                <c:pt idx="63">
                  <c:v>780</c:v>
                </c:pt>
                <c:pt idx="64">
                  <c:v>792</c:v>
                </c:pt>
                <c:pt idx="65">
                  <c:v>804</c:v>
                </c:pt>
                <c:pt idx="66">
                  <c:v>816</c:v>
                </c:pt>
                <c:pt idx="67">
                  <c:v>828</c:v>
                </c:pt>
                <c:pt idx="68">
                  <c:v>840</c:v>
                </c:pt>
                <c:pt idx="69">
                  <c:v>852</c:v>
                </c:pt>
                <c:pt idx="70">
                  <c:v>864</c:v>
                </c:pt>
                <c:pt idx="71">
                  <c:v>876</c:v>
                </c:pt>
                <c:pt idx="72">
                  <c:v>888</c:v>
                </c:pt>
                <c:pt idx="73">
                  <c:v>900</c:v>
                </c:pt>
                <c:pt idx="74">
                  <c:v>912</c:v>
                </c:pt>
                <c:pt idx="75">
                  <c:v>924</c:v>
                </c:pt>
                <c:pt idx="76">
                  <c:v>936</c:v>
                </c:pt>
                <c:pt idx="77">
                  <c:v>948</c:v>
                </c:pt>
                <c:pt idx="78">
                  <c:v>960</c:v>
                </c:pt>
                <c:pt idx="79">
                  <c:v>972</c:v>
                </c:pt>
                <c:pt idx="80">
                  <c:v>984</c:v>
                </c:pt>
                <c:pt idx="81">
                  <c:v>996</c:v>
                </c:pt>
                <c:pt idx="82">
                  <c:v>1008</c:v>
                </c:pt>
                <c:pt idx="83">
                  <c:v>1020</c:v>
                </c:pt>
                <c:pt idx="84">
                  <c:v>1032</c:v>
                </c:pt>
                <c:pt idx="85">
                  <c:v>1044</c:v>
                </c:pt>
                <c:pt idx="86">
                  <c:v>1056</c:v>
                </c:pt>
                <c:pt idx="87">
                  <c:v>1068</c:v>
                </c:pt>
                <c:pt idx="88">
                  <c:v>1080</c:v>
                </c:pt>
                <c:pt idx="89">
                  <c:v>1092</c:v>
                </c:pt>
                <c:pt idx="90">
                  <c:v>1104</c:v>
                </c:pt>
                <c:pt idx="91">
                  <c:v>1116</c:v>
                </c:pt>
                <c:pt idx="92">
                  <c:v>1128</c:v>
                </c:pt>
                <c:pt idx="93">
                  <c:v>1140</c:v>
                </c:pt>
                <c:pt idx="94">
                  <c:v>1152</c:v>
                </c:pt>
                <c:pt idx="95">
                  <c:v>1164</c:v>
                </c:pt>
                <c:pt idx="96">
                  <c:v>1176</c:v>
                </c:pt>
                <c:pt idx="97">
                  <c:v>1188</c:v>
                </c:pt>
                <c:pt idx="98">
                  <c:v>1200</c:v>
                </c:pt>
                <c:pt idx="99">
                  <c:v>1212</c:v>
                </c:pt>
                <c:pt idx="100">
                  <c:v>1224</c:v>
                </c:pt>
                <c:pt idx="101">
                  <c:v>1236</c:v>
                </c:pt>
                <c:pt idx="102">
                  <c:v>1248</c:v>
                </c:pt>
                <c:pt idx="103">
                  <c:v>1260</c:v>
                </c:pt>
                <c:pt idx="104">
                  <c:v>1272</c:v>
                </c:pt>
                <c:pt idx="105">
                  <c:v>1284</c:v>
                </c:pt>
                <c:pt idx="106">
                  <c:v>1296</c:v>
                </c:pt>
                <c:pt idx="107">
                  <c:v>1308</c:v>
                </c:pt>
                <c:pt idx="108">
                  <c:v>1320</c:v>
                </c:pt>
                <c:pt idx="109">
                  <c:v>1332</c:v>
                </c:pt>
                <c:pt idx="110">
                  <c:v>1344</c:v>
                </c:pt>
                <c:pt idx="111">
                  <c:v>1356</c:v>
                </c:pt>
                <c:pt idx="112">
                  <c:v>1368</c:v>
                </c:pt>
                <c:pt idx="113">
                  <c:v>1380</c:v>
                </c:pt>
                <c:pt idx="114">
                  <c:v>1392</c:v>
                </c:pt>
                <c:pt idx="115">
                  <c:v>1404</c:v>
                </c:pt>
                <c:pt idx="116">
                  <c:v>1416</c:v>
                </c:pt>
                <c:pt idx="117">
                  <c:v>1428</c:v>
                </c:pt>
                <c:pt idx="118">
                  <c:v>1440</c:v>
                </c:pt>
                <c:pt idx="119">
                  <c:v>1452</c:v>
                </c:pt>
                <c:pt idx="120">
                  <c:v>1464</c:v>
                </c:pt>
                <c:pt idx="121">
                  <c:v>1476</c:v>
                </c:pt>
                <c:pt idx="122">
                  <c:v>1488</c:v>
                </c:pt>
                <c:pt idx="123">
                  <c:v>1500</c:v>
                </c:pt>
                <c:pt idx="124">
                  <c:v>1512</c:v>
                </c:pt>
                <c:pt idx="125">
                  <c:v>1524</c:v>
                </c:pt>
                <c:pt idx="126">
                  <c:v>1536</c:v>
                </c:pt>
                <c:pt idx="127">
                  <c:v>1548</c:v>
                </c:pt>
                <c:pt idx="128">
                  <c:v>1560</c:v>
                </c:pt>
                <c:pt idx="129">
                  <c:v>1572</c:v>
                </c:pt>
                <c:pt idx="130">
                  <c:v>1584</c:v>
                </c:pt>
                <c:pt idx="131">
                  <c:v>1596</c:v>
                </c:pt>
                <c:pt idx="132">
                  <c:v>1608</c:v>
                </c:pt>
                <c:pt idx="133">
                  <c:v>1620</c:v>
                </c:pt>
              </c:numCache>
            </c:numRef>
          </c:xVal>
          <c:yVal>
            <c:numRef>
              <c:f>'Table 5_TST RSOrafti'!$G$6:$G$139</c:f>
              <c:numCache>
                <c:formatCode>General</c:formatCode>
                <c:ptCount val="134"/>
                <c:pt idx="0">
                  <c:v>-4.1666666666666706E-5</c:v>
                </c:pt>
                <c:pt idx="1">
                  <c:v>2.5000000000000022E-4</c:v>
                </c:pt>
                <c:pt idx="2">
                  <c:v>4.5833333333333376E-4</c:v>
                </c:pt>
                <c:pt idx="3">
                  <c:v>4.5833333333333376E-4</c:v>
                </c:pt>
                <c:pt idx="4">
                  <c:v>2.9166666666666691E-4</c:v>
                </c:pt>
                <c:pt idx="5">
                  <c:v>2.0833333333333351E-4</c:v>
                </c:pt>
                <c:pt idx="6">
                  <c:v>2.5000000000000022E-4</c:v>
                </c:pt>
                <c:pt idx="7">
                  <c:v>2.0833333333333351E-4</c:v>
                </c:pt>
                <c:pt idx="8">
                  <c:v>1.2500000000000011E-4</c:v>
                </c:pt>
                <c:pt idx="9">
                  <c:v>1.2500000000000011E-4</c:v>
                </c:pt>
                <c:pt idx="10">
                  <c:v>1.2500000000000011E-4</c:v>
                </c:pt>
                <c:pt idx="11">
                  <c:v>1.2500000000000011E-4</c:v>
                </c:pt>
                <c:pt idx="12">
                  <c:v>8.3333333333333412E-5</c:v>
                </c:pt>
                <c:pt idx="13">
                  <c:v>0</c:v>
                </c:pt>
                <c:pt idx="14">
                  <c:v>0</c:v>
                </c:pt>
                <c:pt idx="15">
                  <c:v>1.6666666666666219E-4</c:v>
                </c:pt>
                <c:pt idx="16">
                  <c:v>1.6666666666666219E-4</c:v>
                </c:pt>
                <c:pt idx="17">
                  <c:v>0</c:v>
                </c:pt>
                <c:pt idx="18">
                  <c:v>0</c:v>
                </c:pt>
                <c:pt idx="19">
                  <c:v>0</c:v>
                </c:pt>
                <c:pt idx="20">
                  <c:v>1.2500000000000011E-4</c:v>
                </c:pt>
                <c:pt idx="21">
                  <c:v>1.2500000000000011E-4</c:v>
                </c:pt>
                <c:pt idx="22">
                  <c:v>8.3333333333333412E-5</c:v>
                </c:pt>
                <c:pt idx="23">
                  <c:v>1.6666666666666682E-4</c:v>
                </c:pt>
                <c:pt idx="24">
                  <c:v>4.1666666666666706E-5</c:v>
                </c:pt>
                <c:pt idx="25">
                  <c:v>8.3333333333333412E-5</c:v>
                </c:pt>
                <c:pt idx="26">
                  <c:v>2.5000000000000022E-4</c:v>
                </c:pt>
                <c:pt idx="27">
                  <c:v>2.5000000000000022E-4</c:v>
                </c:pt>
                <c:pt idx="28">
                  <c:v>2.9166666666666691E-4</c:v>
                </c:pt>
                <c:pt idx="29">
                  <c:v>2.5000000000000022E-4</c:v>
                </c:pt>
                <c:pt idx="30">
                  <c:v>2.0833333333333351E-4</c:v>
                </c:pt>
                <c:pt idx="31">
                  <c:v>3.7500000000000033E-4</c:v>
                </c:pt>
                <c:pt idx="32">
                  <c:v>4.1666666666666702E-4</c:v>
                </c:pt>
                <c:pt idx="33">
                  <c:v>3.7500000000000033E-4</c:v>
                </c:pt>
                <c:pt idx="34">
                  <c:v>3.7500000000000033E-4</c:v>
                </c:pt>
                <c:pt idx="35">
                  <c:v>4.5833333333333376E-4</c:v>
                </c:pt>
                <c:pt idx="36">
                  <c:v>7.0833333333333393E-4</c:v>
                </c:pt>
                <c:pt idx="37">
                  <c:v>5.4166666666666718E-4</c:v>
                </c:pt>
                <c:pt idx="38">
                  <c:v>5.8333333333333382E-4</c:v>
                </c:pt>
                <c:pt idx="39">
                  <c:v>9.5833333333333415E-4</c:v>
                </c:pt>
                <c:pt idx="40">
                  <c:v>7.9166666666666741E-4</c:v>
                </c:pt>
                <c:pt idx="41">
                  <c:v>4.1666666666666702E-4</c:v>
                </c:pt>
                <c:pt idx="42">
                  <c:v>1.4583333333333299E-3</c:v>
                </c:pt>
                <c:pt idx="43">
                  <c:v>2.3333333333333309E-3</c:v>
                </c:pt>
                <c:pt idx="44">
                  <c:v>2.1666666666666687E-3</c:v>
                </c:pt>
                <c:pt idx="45">
                  <c:v>-4.5833333333333376E-4</c:v>
                </c:pt>
                <c:pt idx="46">
                  <c:v>1.2500000000000011E-4</c:v>
                </c:pt>
                <c:pt idx="47">
                  <c:v>3.54166666666667E-3</c:v>
                </c:pt>
                <c:pt idx="48">
                  <c:v>1.2916666666666677E-3</c:v>
                </c:pt>
                <c:pt idx="49">
                  <c:v>-1.9166666666666683E-3</c:v>
                </c:pt>
                <c:pt idx="50">
                  <c:v>-3.0000000000000027E-3</c:v>
                </c:pt>
                <c:pt idx="51">
                  <c:v>-2.458333333333331E-3</c:v>
                </c:pt>
                <c:pt idx="52">
                  <c:v>-2.0833333333333307E-3</c:v>
                </c:pt>
                <c:pt idx="53">
                  <c:v>3.2083333333333317E-3</c:v>
                </c:pt>
                <c:pt idx="54">
                  <c:v>4.8333333333333327E-3</c:v>
                </c:pt>
                <c:pt idx="55">
                  <c:v>-1.8750000000000017E-3</c:v>
                </c:pt>
                <c:pt idx="56">
                  <c:v>-3.375000000000003E-3</c:v>
                </c:pt>
                <c:pt idx="57">
                  <c:v>-1.125000000000001E-3</c:v>
                </c:pt>
                <c:pt idx="58">
                  <c:v>-1.0833333333333296E-3</c:v>
                </c:pt>
                <c:pt idx="59">
                  <c:v>-3.4166666666666651E-3</c:v>
                </c:pt>
                <c:pt idx="60">
                  <c:v>-1.7916666666666682E-3</c:v>
                </c:pt>
                <c:pt idx="61">
                  <c:v>8.3333333333333404E-4</c:v>
                </c:pt>
                <c:pt idx="62">
                  <c:v>-2.2083333333333352E-3</c:v>
                </c:pt>
                <c:pt idx="63">
                  <c:v>-3.0833333333333316E-3</c:v>
                </c:pt>
                <c:pt idx="64">
                  <c:v>6.2500000000000056E-4</c:v>
                </c:pt>
                <c:pt idx="65">
                  <c:v>5.5416666666666626E-3</c:v>
                </c:pt>
                <c:pt idx="66">
                  <c:v>-3.3749999999999982E-3</c:v>
                </c:pt>
                <c:pt idx="67">
                  <c:v>-6.70833333333333E-3</c:v>
                </c:pt>
                <c:pt idx="68">
                  <c:v>1.1666666666666676E-3</c:v>
                </c:pt>
                <c:pt idx="69">
                  <c:v>-1.4166666666666679E-3</c:v>
                </c:pt>
                <c:pt idx="70">
                  <c:v>-2.6250000000000023E-3</c:v>
                </c:pt>
                <c:pt idx="71">
                  <c:v>-1.6666666666666659E-3</c:v>
                </c:pt>
                <c:pt idx="72">
                  <c:v>-3.74999999999998E-4</c:v>
                </c:pt>
                <c:pt idx="73">
                  <c:v>2.041666666666666E-3</c:v>
                </c:pt>
                <c:pt idx="74">
                  <c:v>-4.5833333333333376E-4</c:v>
                </c:pt>
                <c:pt idx="75">
                  <c:v>-1.3750000000000012E-3</c:v>
                </c:pt>
                <c:pt idx="76">
                  <c:v>-3.3333333333333365E-4</c:v>
                </c:pt>
                <c:pt idx="77">
                  <c:v>-1.2499999999999987E-3</c:v>
                </c:pt>
                <c:pt idx="78">
                  <c:v>-2.5000000000000022E-4</c:v>
                </c:pt>
                <c:pt idx="79">
                  <c:v>-3.3333333333333365E-4</c:v>
                </c:pt>
                <c:pt idx="80">
                  <c:v>2.0833333333333351E-4</c:v>
                </c:pt>
                <c:pt idx="81">
                  <c:v>-2.5000000000000022E-4</c:v>
                </c:pt>
                <c:pt idx="82">
                  <c:v>7.9166666666666741E-4</c:v>
                </c:pt>
                <c:pt idx="83">
                  <c:v>2.5000000000000022E-4</c:v>
                </c:pt>
                <c:pt idx="84">
                  <c:v>-3.7500000000000033E-4</c:v>
                </c:pt>
                <c:pt idx="85">
                  <c:v>2.0833333333333351E-4</c:v>
                </c:pt>
                <c:pt idx="86">
                  <c:v>0</c:v>
                </c:pt>
                <c:pt idx="87">
                  <c:v>1.125000000000001E-3</c:v>
                </c:pt>
                <c:pt idx="88">
                  <c:v>6.6666666666666729E-4</c:v>
                </c:pt>
                <c:pt idx="89">
                  <c:v>-2.9166666666666691E-4</c:v>
                </c:pt>
                <c:pt idx="90">
                  <c:v>-3.3333333333333365E-4</c:v>
                </c:pt>
                <c:pt idx="91">
                  <c:v>2.0833333333333351E-4</c:v>
                </c:pt>
                <c:pt idx="92">
                  <c:v>4.1666666666666706E-5</c:v>
                </c:pt>
                <c:pt idx="93">
                  <c:v>8.3333333333333412E-5</c:v>
                </c:pt>
                <c:pt idx="94">
                  <c:v>1.6666666666666682E-4</c:v>
                </c:pt>
                <c:pt idx="95">
                  <c:v>4.1666666666666706E-5</c:v>
                </c:pt>
                <c:pt idx="96">
                  <c:v>2.4999999999999789E-4</c:v>
                </c:pt>
                <c:pt idx="97">
                  <c:v>3.74999999999998E-4</c:v>
                </c:pt>
                <c:pt idx="98">
                  <c:v>2.9166666666666691E-4</c:v>
                </c:pt>
                <c:pt idx="99">
                  <c:v>-8.3333333333333412E-5</c:v>
                </c:pt>
                <c:pt idx="100">
                  <c:v>-2.9166666666666691E-4</c:v>
                </c:pt>
                <c:pt idx="101">
                  <c:v>-1.6666666666666449E-4</c:v>
                </c:pt>
                <c:pt idx="102">
                  <c:v>1.6666666666666682E-4</c:v>
                </c:pt>
                <c:pt idx="103">
                  <c:v>2.4999999999999789E-4</c:v>
                </c:pt>
                <c:pt idx="104">
                  <c:v>1.2500000000000011E-4</c:v>
                </c:pt>
                <c:pt idx="105">
                  <c:v>2.5000000000000022E-4</c:v>
                </c:pt>
                <c:pt idx="106">
                  <c:v>8.3333333333333412E-5</c:v>
                </c:pt>
                <c:pt idx="107">
                  <c:v>0</c:v>
                </c:pt>
                <c:pt idx="108">
                  <c:v>2.5000000000000022E-4</c:v>
                </c:pt>
                <c:pt idx="109">
                  <c:v>1.2500000000000011E-4</c:v>
                </c:pt>
                <c:pt idx="110">
                  <c:v>-4.1666666666666706E-5</c:v>
                </c:pt>
                <c:pt idx="111">
                  <c:v>4.1666666666666706E-5</c:v>
                </c:pt>
                <c:pt idx="112">
                  <c:v>1.6666666666666682E-4</c:v>
                </c:pt>
                <c:pt idx="113">
                  <c:v>2.0833333333333351E-4</c:v>
                </c:pt>
                <c:pt idx="114">
                  <c:v>1.2500000000000011E-4</c:v>
                </c:pt>
                <c:pt idx="115">
                  <c:v>1.6666666666666682E-4</c:v>
                </c:pt>
                <c:pt idx="116">
                  <c:v>2.9166666666666691E-4</c:v>
                </c:pt>
                <c:pt idx="117">
                  <c:v>-8.3333333333333412E-5</c:v>
                </c:pt>
                <c:pt idx="118">
                  <c:v>-8.3333333333333412E-5</c:v>
                </c:pt>
                <c:pt idx="119">
                  <c:v>3.3333333333333365E-4</c:v>
                </c:pt>
                <c:pt idx="120">
                  <c:v>1.2500000000000011E-4</c:v>
                </c:pt>
                <c:pt idx="121">
                  <c:v>1.2500000000000011E-4</c:v>
                </c:pt>
                <c:pt idx="122">
                  <c:v>8.3333333333333412E-5</c:v>
                </c:pt>
                <c:pt idx="123">
                  <c:v>8.3333333333333412E-5</c:v>
                </c:pt>
                <c:pt idx="124">
                  <c:v>2.5000000000000022E-4</c:v>
                </c:pt>
                <c:pt idx="125">
                  <c:v>1.6666666666666682E-4</c:v>
                </c:pt>
                <c:pt idx="126">
                  <c:v>-8.3333333333333412E-5</c:v>
                </c:pt>
                <c:pt idx="127">
                  <c:v>0</c:v>
                </c:pt>
                <c:pt idx="128">
                  <c:v>2.0833333333333351E-4</c:v>
                </c:pt>
                <c:pt idx="129">
                  <c:v>1.2500000000000011E-4</c:v>
                </c:pt>
                <c:pt idx="130">
                  <c:v>-1.2500000000000011E-4</c:v>
                </c:pt>
                <c:pt idx="131">
                  <c:v>-4.1666666666666706E-5</c:v>
                </c:pt>
                <c:pt idx="132">
                  <c:v>1.2500000000000011E-4</c:v>
                </c:pt>
                <c:pt idx="133">
                  <c:v>-4.1666666666666706E-5</c:v>
                </c:pt>
              </c:numCache>
            </c:numRef>
          </c:yVal>
          <c:smooth val="1"/>
          <c:extLst>
            <c:ext xmlns:c16="http://schemas.microsoft.com/office/drawing/2014/chart" uri="{C3380CC4-5D6E-409C-BE32-E72D297353CC}">
              <c16:uniqueId val="{00000001-77F7-4A8D-98BD-779E206792EF}"/>
            </c:ext>
          </c:extLst>
        </c:ser>
        <c:dLbls>
          <c:showLegendKey val="0"/>
          <c:showVal val="0"/>
          <c:showCatName val="0"/>
          <c:showSerName val="0"/>
          <c:showPercent val="0"/>
          <c:showBubbleSize val="0"/>
        </c:dLbls>
        <c:axId val="580737200"/>
        <c:axId val="580733592"/>
      </c:scatterChart>
      <c:valAx>
        <c:axId val="591148384"/>
        <c:scaling>
          <c:orientation val="minMax"/>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163472"/>
        <c:crosses val="autoZero"/>
        <c:crossBetween val="midCat"/>
      </c:valAx>
      <c:valAx>
        <c:axId val="591163472"/>
        <c:scaling>
          <c:orientation val="minMax"/>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148384"/>
        <c:crosses val="autoZero"/>
        <c:crossBetween val="midCat"/>
      </c:valAx>
      <c:valAx>
        <c:axId val="580733592"/>
        <c:scaling>
          <c:orientation val="minMax"/>
        </c:scaling>
        <c:delete val="0"/>
        <c:axPos val="r"/>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0737200"/>
        <c:crosses val="max"/>
        <c:crossBetween val="midCat"/>
      </c:valAx>
      <c:valAx>
        <c:axId val="580737200"/>
        <c:scaling>
          <c:orientation val="minMax"/>
        </c:scaling>
        <c:delete val="1"/>
        <c:axPos val="b"/>
        <c:numFmt formatCode="General" sourceLinked="1"/>
        <c:majorTickMark val="out"/>
        <c:minorTickMark val="none"/>
        <c:tickLblPos val="nextTo"/>
        <c:crossAx val="580733592"/>
        <c:crosses val="autoZero"/>
        <c:crossBetween val="midCat"/>
      </c:valAx>
      <c:spPr>
        <a:noFill/>
        <a:ln>
          <a:noFill/>
        </a:ln>
        <a:effectLst/>
      </c:spPr>
    </c:plotArea>
    <c:legend>
      <c:legendPos val="r"/>
      <c:layout>
        <c:manualLayout>
          <c:xMode val="edge"/>
          <c:yMode val="edge"/>
          <c:x val="0.62302755905511809"/>
          <c:y val="0.71354111986001745"/>
          <c:w val="0.213083552055993"/>
          <c:h val="0.156251093613298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chart" Target="../charts/chart7.xml"/><Relationship Id="rId4" Type="http://schemas.openxmlformats.org/officeDocument/2006/relationships/chart" Target="../charts/chart6.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7</xdr:col>
      <xdr:colOff>91109</xdr:colOff>
      <xdr:row>0</xdr:row>
      <xdr:rowOff>182218</xdr:rowOff>
    </xdr:from>
    <xdr:to>
      <xdr:col>17</xdr:col>
      <xdr:colOff>493710</xdr:colOff>
      <xdr:row>21</xdr:row>
      <xdr:rowOff>89343</xdr:rowOff>
    </xdr:to>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24848</xdr:colOff>
      <xdr:row>26</xdr:row>
      <xdr:rowOff>16566</xdr:rowOff>
    </xdr:from>
    <xdr:to>
      <xdr:col>14</xdr:col>
      <xdr:colOff>360244</xdr:colOff>
      <xdr:row>40</xdr:row>
      <xdr:rowOff>57978</xdr:rowOff>
    </xdr:to>
    <xdr:graphicFrame macro="">
      <xdr:nvGraphicFramePr>
        <xdr:cNvPr id="3" name="Chart 2">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552450</xdr:colOff>
      <xdr:row>7</xdr:row>
      <xdr:rowOff>38100</xdr:rowOff>
    </xdr:from>
    <xdr:to>
      <xdr:col>20</xdr:col>
      <xdr:colOff>247650</xdr:colOff>
      <xdr:row>21</xdr:row>
      <xdr:rowOff>114300</xdr:rowOff>
    </xdr:to>
    <xdr:graphicFrame macro="">
      <xdr:nvGraphicFramePr>
        <xdr:cNvPr id="2" name="Chart 1">
          <a:extLst>
            <a:ext uri="{FF2B5EF4-FFF2-40B4-BE49-F238E27FC236}">
              <a16:creationId xmlns:a16="http://schemas.microsoft.com/office/drawing/2014/main" id="{173C87A2-104F-4D8B-8ED0-C088FCD663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24</xdr:row>
      <xdr:rowOff>0</xdr:rowOff>
    </xdr:from>
    <xdr:to>
      <xdr:col>20</xdr:col>
      <xdr:colOff>304800</xdr:colOff>
      <xdr:row>38</xdr:row>
      <xdr:rowOff>76200</xdr:rowOff>
    </xdr:to>
    <xdr:graphicFrame macro="">
      <xdr:nvGraphicFramePr>
        <xdr:cNvPr id="3" name="Chart 2">
          <a:extLst>
            <a:ext uri="{FF2B5EF4-FFF2-40B4-BE49-F238E27FC236}">
              <a16:creationId xmlns:a16="http://schemas.microsoft.com/office/drawing/2014/main" id="{3F0C20B6-A16D-4651-95B6-654954F983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0</xdr:colOff>
      <xdr:row>42</xdr:row>
      <xdr:rowOff>0</xdr:rowOff>
    </xdr:from>
    <xdr:to>
      <xdr:col>20</xdr:col>
      <xdr:colOff>304800</xdr:colOff>
      <xdr:row>56</xdr:row>
      <xdr:rowOff>76200</xdr:rowOff>
    </xdr:to>
    <xdr:graphicFrame macro="">
      <xdr:nvGraphicFramePr>
        <xdr:cNvPr id="4" name="Chart 3">
          <a:extLst>
            <a:ext uri="{FF2B5EF4-FFF2-40B4-BE49-F238E27FC236}">
              <a16:creationId xmlns:a16="http://schemas.microsoft.com/office/drawing/2014/main" id="{C4B92CC6-EDF5-4286-8878-4A2C664132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30</xdr:col>
      <xdr:colOff>180975</xdr:colOff>
      <xdr:row>18</xdr:row>
      <xdr:rowOff>0</xdr:rowOff>
    </xdr:from>
    <xdr:to>
      <xdr:col>35</xdr:col>
      <xdr:colOff>400050</xdr:colOff>
      <xdr:row>31</xdr:row>
      <xdr:rowOff>142876</xdr:rowOff>
    </xdr:to>
    <xdr:graphicFrame macro="">
      <xdr:nvGraphicFramePr>
        <xdr:cNvPr id="5" name="Chart 4">
          <a:extLst>
            <a:ext uri="{FF2B5EF4-FFF2-40B4-BE49-F238E27FC236}">
              <a16:creationId xmlns:a16="http://schemas.microsoft.com/office/drawing/2014/main" id="{20F05196-21F6-4AD8-B446-EA220E965F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30</xdr:col>
      <xdr:colOff>180975</xdr:colOff>
      <xdr:row>2</xdr:row>
      <xdr:rowOff>152400</xdr:rowOff>
    </xdr:from>
    <xdr:to>
      <xdr:col>35</xdr:col>
      <xdr:colOff>428625</xdr:colOff>
      <xdr:row>17</xdr:row>
      <xdr:rowOff>47625</xdr:rowOff>
    </xdr:to>
    <xdr:graphicFrame macro="">
      <xdr:nvGraphicFramePr>
        <xdr:cNvPr id="6" name="Chart 5">
          <a:extLst>
            <a:ext uri="{FF2B5EF4-FFF2-40B4-BE49-F238E27FC236}">
              <a16:creationId xmlns:a16="http://schemas.microsoft.com/office/drawing/2014/main" id="{E301C34F-339E-48E3-A6CD-4E5AAC8EB2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12</xdr:col>
      <xdr:colOff>361950</xdr:colOff>
      <xdr:row>9</xdr:row>
      <xdr:rowOff>114300</xdr:rowOff>
    </xdr:from>
    <xdr:to>
      <xdr:col>20</xdr:col>
      <xdr:colOff>57150</xdr:colOff>
      <xdr:row>24</xdr:row>
      <xdr:rowOff>0</xdr:rowOff>
    </xdr:to>
    <xdr:graphicFrame macro="">
      <xdr:nvGraphicFramePr>
        <xdr:cNvPr id="2" name="Chart 1">
          <a:extLst>
            <a:ext uri="{FF2B5EF4-FFF2-40B4-BE49-F238E27FC236}">
              <a16:creationId xmlns:a16="http://schemas.microsoft.com/office/drawing/2014/main" id="{E546FF61-5175-4400-B0B1-B32E7A649F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27</xdr:row>
      <xdr:rowOff>0</xdr:rowOff>
    </xdr:from>
    <xdr:to>
      <xdr:col>20</xdr:col>
      <xdr:colOff>304800</xdr:colOff>
      <xdr:row>41</xdr:row>
      <xdr:rowOff>76200</xdr:rowOff>
    </xdr:to>
    <xdr:graphicFrame macro="">
      <xdr:nvGraphicFramePr>
        <xdr:cNvPr id="3" name="Chart 2">
          <a:extLst>
            <a:ext uri="{FF2B5EF4-FFF2-40B4-BE49-F238E27FC236}">
              <a16:creationId xmlns:a16="http://schemas.microsoft.com/office/drawing/2014/main" id="{189F93A8-A995-4334-84E4-B7AC1FE2D4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0</xdr:colOff>
      <xdr:row>45</xdr:row>
      <xdr:rowOff>0</xdr:rowOff>
    </xdr:from>
    <xdr:to>
      <xdr:col>20</xdr:col>
      <xdr:colOff>304800</xdr:colOff>
      <xdr:row>59</xdr:row>
      <xdr:rowOff>76200</xdr:rowOff>
    </xdr:to>
    <xdr:graphicFrame macro="">
      <xdr:nvGraphicFramePr>
        <xdr:cNvPr id="4" name="Chart 3">
          <a:extLst>
            <a:ext uri="{FF2B5EF4-FFF2-40B4-BE49-F238E27FC236}">
              <a16:creationId xmlns:a16="http://schemas.microsoft.com/office/drawing/2014/main" id="{5CC04ED3-ACF4-4CCB-9C0E-F957C52F88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E87C8-43CC-48D1-8132-1F2C02986500}">
  <dimension ref="A1:C46"/>
  <sheetViews>
    <sheetView topLeftCell="A19" workbookViewId="0">
      <selection activeCell="C45" sqref="C45"/>
    </sheetView>
  </sheetViews>
  <sheetFormatPr defaultRowHeight="15" x14ac:dyDescent="0.25"/>
  <cols>
    <col min="1" max="1" width="28.28515625" bestFit="1" customWidth="1"/>
    <col min="2" max="2" width="53" customWidth="1"/>
    <col min="3" max="3" width="55.5703125" bestFit="1" customWidth="1"/>
  </cols>
  <sheetData>
    <row r="1" spans="1:3" x14ac:dyDescent="0.25">
      <c r="A1" s="28" t="s">
        <v>110</v>
      </c>
      <c r="B1" s="28" t="s">
        <v>111</v>
      </c>
      <c r="C1" s="28" t="s">
        <v>12</v>
      </c>
    </row>
    <row r="2" spans="1:3" ht="83.25" customHeight="1" x14ac:dyDescent="0.25">
      <c r="A2" s="31" t="s">
        <v>14</v>
      </c>
      <c r="B2" s="30" t="s">
        <v>117</v>
      </c>
      <c r="C2" s="31" t="s">
        <v>13</v>
      </c>
    </row>
    <row r="3" spans="1:3" ht="63" x14ac:dyDescent="0.25">
      <c r="A3" s="31" t="s">
        <v>15</v>
      </c>
      <c r="B3" s="32" t="s">
        <v>118</v>
      </c>
      <c r="C3" s="31" t="s">
        <v>13</v>
      </c>
    </row>
    <row r="4" spans="1:3" x14ac:dyDescent="0.25">
      <c r="A4" s="31"/>
      <c r="B4" s="31"/>
      <c r="C4" s="31"/>
    </row>
    <row r="5" spans="1:3" ht="63" x14ac:dyDescent="0.25">
      <c r="A5" s="31" t="s">
        <v>45</v>
      </c>
      <c r="B5" s="32" t="s">
        <v>134</v>
      </c>
      <c r="C5" s="31" t="s">
        <v>44</v>
      </c>
    </row>
    <row r="6" spans="1:3" x14ac:dyDescent="0.25">
      <c r="A6" s="31" t="s">
        <v>17</v>
      </c>
      <c r="B6" s="47" t="s">
        <v>135</v>
      </c>
      <c r="C6" s="31"/>
    </row>
    <row r="7" spans="1:3" x14ac:dyDescent="0.25">
      <c r="A7" s="31"/>
      <c r="B7" s="47"/>
      <c r="C7" s="31"/>
    </row>
    <row r="8" spans="1:3" x14ac:dyDescent="0.25">
      <c r="A8" s="31" t="s">
        <v>17</v>
      </c>
      <c r="B8" s="47"/>
      <c r="C8" s="31" t="s">
        <v>16</v>
      </c>
    </row>
    <row r="9" spans="1:3" x14ac:dyDescent="0.25">
      <c r="A9" s="31"/>
      <c r="B9" s="31"/>
      <c r="C9" s="31"/>
    </row>
    <row r="10" spans="1:3" x14ac:dyDescent="0.25">
      <c r="A10" s="31" t="s">
        <v>19</v>
      </c>
      <c r="B10" s="47" t="s">
        <v>143</v>
      </c>
      <c r="C10" s="31" t="s">
        <v>18</v>
      </c>
    </row>
    <row r="11" spans="1:3" x14ac:dyDescent="0.25">
      <c r="A11" s="31"/>
      <c r="B11" s="47"/>
      <c r="C11" s="31"/>
    </row>
    <row r="12" spans="1:3" x14ac:dyDescent="0.25">
      <c r="A12" s="31" t="s">
        <v>19</v>
      </c>
      <c r="B12" s="47"/>
      <c r="C12" s="31" t="s">
        <v>20</v>
      </c>
    </row>
    <row r="13" spans="1:3" x14ac:dyDescent="0.25">
      <c r="A13" s="31"/>
      <c r="B13" s="47"/>
      <c r="C13" s="31"/>
    </row>
    <row r="14" spans="1:3" x14ac:dyDescent="0.25">
      <c r="A14" s="31" t="s">
        <v>19</v>
      </c>
      <c r="B14" s="47"/>
      <c r="C14" s="31" t="s">
        <v>21</v>
      </c>
    </row>
    <row r="15" spans="1:3" x14ac:dyDescent="0.25">
      <c r="A15" s="31"/>
      <c r="B15" s="31"/>
      <c r="C15" s="31"/>
    </row>
    <row r="16" spans="1:3" ht="132.75" x14ac:dyDescent="0.25">
      <c r="A16" s="31" t="s">
        <v>67</v>
      </c>
      <c r="B16" s="32" t="s">
        <v>235</v>
      </c>
      <c r="C16" s="31" t="s">
        <v>66</v>
      </c>
    </row>
    <row r="18" spans="1:3" x14ac:dyDescent="0.25">
      <c r="A18" s="28" t="s">
        <v>112</v>
      </c>
      <c r="B18" s="28" t="s">
        <v>113</v>
      </c>
      <c r="C18" s="28" t="s">
        <v>114</v>
      </c>
    </row>
    <row r="19" spans="1:3" x14ac:dyDescent="0.25">
      <c r="A19" t="s">
        <v>29</v>
      </c>
      <c r="B19" t="s">
        <v>119</v>
      </c>
    </row>
    <row r="20" spans="1:3" x14ac:dyDescent="0.25">
      <c r="A20" t="s">
        <v>11</v>
      </c>
      <c r="B20" t="s">
        <v>120</v>
      </c>
    </row>
    <row r="21" spans="1:3" x14ac:dyDescent="0.25">
      <c r="C21" s="35"/>
    </row>
    <row r="22" spans="1:3" x14ac:dyDescent="0.25">
      <c r="A22" t="s">
        <v>121</v>
      </c>
      <c r="B22" s="33" t="s">
        <v>122</v>
      </c>
      <c r="C22" s="35" t="s">
        <v>14</v>
      </c>
    </row>
    <row r="23" spans="1:3" x14ac:dyDescent="0.25">
      <c r="A23" t="s">
        <v>123</v>
      </c>
      <c r="B23" s="33" t="s">
        <v>124</v>
      </c>
      <c r="C23" s="35" t="s">
        <v>133</v>
      </c>
    </row>
    <row r="24" spans="1:3" x14ac:dyDescent="0.25">
      <c r="A24" t="s">
        <v>125</v>
      </c>
      <c r="B24" s="33" t="s">
        <v>126</v>
      </c>
      <c r="C24" s="35" t="s">
        <v>14</v>
      </c>
    </row>
    <row r="25" spans="1:3" x14ac:dyDescent="0.25">
      <c r="A25" t="s">
        <v>127</v>
      </c>
      <c r="B25" s="33" t="s">
        <v>128</v>
      </c>
      <c r="C25" s="35" t="s">
        <v>14</v>
      </c>
    </row>
    <row r="26" spans="1:3" s="33" customFormat="1" ht="32.25" customHeight="1" x14ac:dyDescent="0.25">
      <c r="A26" s="33" t="s">
        <v>129</v>
      </c>
      <c r="B26" s="33" t="s">
        <v>130</v>
      </c>
      <c r="C26" s="36" t="s">
        <v>15</v>
      </c>
    </row>
    <row r="27" spans="1:3" x14ac:dyDescent="0.25">
      <c r="C27" s="35"/>
    </row>
    <row r="28" spans="1:3" x14ac:dyDescent="0.25">
      <c r="A28" t="s">
        <v>131</v>
      </c>
      <c r="B28" s="33" t="s">
        <v>132</v>
      </c>
      <c r="C28" s="35" t="s">
        <v>45</v>
      </c>
    </row>
    <row r="29" spans="1:3" x14ac:dyDescent="0.25">
      <c r="C29" s="35"/>
    </row>
    <row r="30" spans="1:3" ht="63" x14ac:dyDescent="0.25">
      <c r="A30" s="37" t="s">
        <v>136</v>
      </c>
      <c r="B30" s="34" t="s">
        <v>137</v>
      </c>
      <c r="C30" s="35" t="s">
        <v>17</v>
      </c>
    </row>
    <row r="32" spans="1:3" x14ac:dyDescent="0.25">
      <c r="A32" t="s">
        <v>31</v>
      </c>
      <c r="B32" t="s">
        <v>138</v>
      </c>
      <c r="C32" s="35" t="s">
        <v>17</v>
      </c>
    </row>
    <row r="33" spans="1:3" x14ac:dyDescent="0.25">
      <c r="A33" t="s">
        <v>23</v>
      </c>
      <c r="B33" t="s">
        <v>139</v>
      </c>
      <c r="C33" s="35" t="s">
        <v>17</v>
      </c>
    </row>
    <row r="35" spans="1:3" x14ac:dyDescent="0.25">
      <c r="A35" t="s">
        <v>144</v>
      </c>
      <c r="B35" s="33" t="s">
        <v>146</v>
      </c>
      <c r="C35" s="35" t="s">
        <v>19</v>
      </c>
    </row>
    <row r="36" spans="1:3" x14ac:dyDescent="0.25">
      <c r="A36" t="s">
        <v>145</v>
      </c>
      <c r="B36" s="33" t="s">
        <v>147</v>
      </c>
      <c r="C36" s="35" t="s">
        <v>19</v>
      </c>
    </row>
    <row r="38" spans="1:3" x14ac:dyDescent="0.25">
      <c r="A38" t="s">
        <v>148</v>
      </c>
      <c r="B38" s="42" t="s">
        <v>149</v>
      </c>
      <c r="C38" s="35" t="s">
        <v>19</v>
      </c>
    </row>
    <row r="39" spans="1:3" x14ac:dyDescent="0.25">
      <c r="A39" t="s">
        <v>238</v>
      </c>
      <c r="B39" s="42" t="s">
        <v>150</v>
      </c>
      <c r="C39" s="35" t="s">
        <v>19</v>
      </c>
    </row>
    <row r="40" spans="1:3" x14ac:dyDescent="0.25">
      <c r="A40" t="s">
        <v>239</v>
      </c>
      <c r="B40" s="43" t="s">
        <v>151</v>
      </c>
      <c r="C40" s="35" t="s">
        <v>19</v>
      </c>
    </row>
    <row r="42" spans="1:3" x14ac:dyDescent="0.25">
      <c r="A42" t="s">
        <v>152</v>
      </c>
      <c r="B42" t="s">
        <v>240</v>
      </c>
      <c r="C42" s="35" t="s">
        <v>19</v>
      </c>
    </row>
    <row r="44" spans="1:3" x14ac:dyDescent="0.25">
      <c r="A44" t="s">
        <v>153</v>
      </c>
      <c r="B44" t="s">
        <v>156</v>
      </c>
      <c r="C44" s="35" t="s">
        <v>19</v>
      </c>
    </row>
    <row r="45" spans="1:3" x14ac:dyDescent="0.25">
      <c r="A45" t="s">
        <v>154</v>
      </c>
      <c r="B45" t="s">
        <v>236</v>
      </c>
      <c r="C45" s="35" t="s">
        <v>19</v>
      </c>
    </row>
    <row r="46" spans="1:3" x14ac:dyDescent="0.25">
      <c r="A46" t="s">
        <v>155</v>
      </c>
      <c r="B46" t="s">
        <v>237</v>
      </c>
      <c r="C46" s="35" t="s">
        <v>19</v>
      </c>
    </row>
  </sheetData>
  <mergeCells count="2">
    <mergeCell ref="B6:B8"/>
    <mergeCell ref="B10:B14"/>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F1E1C-1A18-4050-BD7B-978059F2BC45}">
  <sheetPr>
    <tabColor theme="9" tint="-0.249977111117893"/>
  </sheetPr>
  <dimension ref="A1:F22"/>
  <sheetViews>
    <sheetView workbookViewId="0">
      <selection activeCell="E27" sqref="E27"/>
    </sheetView>
  </sheetViews>
  <sheetFormatPr defaultRowHeight="15" x14ac:dyDescent="0.25"/>
  <cols>
    <col min="2" max="2" width="15" customWidth="1"/>
    <col min="3" max="3" width="10.28515625" bestFit="1" customWidth="1"/>
    <col min="5" max="5" width="20.28515625" bestFit="1" customWidth="1"/>
    <col min="9" max="9" width="20.140625" bestFit="1" customWidth="1"/>
    <col min="11" max="11" width="12.7109375" bestFit="1" customWidth="1"/>
    <col min="13" max="13" width="23" bestFit="1" customWidth="1"/>
  </cols>
  <sheetData>
    <row r="1" spans="1:4" x14ac:dyDescent="0.25">
      <c r="A1" s="2" t="s">
        <v>8</v>
      </c>
      <c r="B1" s="2"/>
      <c r="C1" s="2" t="s">
        <v>26</v>
      </c>
    </row>
    <row r="2" spans="1:4" x14ac:dyDescent="0.25">
      <c r="A2">
        <v>0.17699999999999999</v>
      </c>
      <c r="C2">
        <v>0.154</v>
      </c>
    </row>
    <row r="3" spans="1:4" x14ac:dyDescent="0.25">
      <c r="A3">
        <v>0.17100000000000001</v>
      </c>
      <c r="C3">
        <v>0.153</v>
      </c>
    </row>
    <row r="4" spans="1:4" x14ac:dyDescent="0.25">
      <c r="A4">
        <v>0.16700000000000001</v>
      </c>
      <c r="C4">
        <v>0.18</v>
      </c>
    </row>
    <row r="5" spans="1:4" x14ac:dyDescent="0.25">
      <c r="A5">
        <v>0.185</v>
      </c>
      <c r="C5">
        <v>0.154</v>
      </c>
    </row>
    <row r="6" spans="1:4" x14ac:dyDescent="0.25">
      <c r="A6">
        <v>0.16900000000000001</v>
      </c>
      <c r="C6">
        <v>0.156</v>
      </c>
    </row>
    <row r="7" spans="1:4" x14ac:dyDescent="0.25">
      <c r="A7">
        <v>0.17699999999999999</v>
      </c>
      <c r="C7">
        <v>0.157</v>
      </c>
    </row>
    <row r="8" spans="1:4" x14ac:dyDescent="0.25">
      <c r="A8">
        <v>0.17799999999999999</v>
      </c>
      <c r="C8">
        <v>0.16400000000000001</v>
      </c>
    </row>
    <row r="9" spans="1:4" x14ac:dyDescent="0.25">
      <c r="A9">
        <v>0.17499999999999999</v>
      </c>
      <c r="C9">
        <v>0.16700000000000001</v>
      </c>
    </row>
    <row r="10" spans="1:4" x14ac:dyDescent="0.25">
      <c r="A10">
        <v>0.182</v>
      </c>
      <c r="C10">
        <v>0.17100000000000001</v>
      </c>
    </row>
    <row r="11" spans="1:4" x14ac:dyDescent="0.25">
      <c r="A11">
        <v>0.17100000000000001</v>
      </c>
      <c r="C11">
        <v>0.156</v>
      </c>
    </row>
    <row r="13" spans="1:4" x14ac:dyDescent="0.25">
      <c r="A13">
        <f>AVERAGE(A2:A11)</f>
        <v>0.17519999999999999</v>
      </c>
      <c r="B13" t="s">
        <v>9</v>
      </c>
      <c r="C13">
        <f t="shared" ref="C13" si="0">AVERAGE(C2:C11)</f>
        <v>0.16120000000000001</v>
      </c>
      <c r="D13" t="s">
        <v>9</v>
      </c>
    </row>
    <row r="14" spans="1:4" x14ac:dyDescent="0.25">
      <c r="A14">
        <f>STDEV(A2:A11)</f>
        <v>5.7503623074260796E-3</v>
      </c>
      <c r="B14" t="s">
        <v>25</v>
      </c>
      <c r="C14">
        <f t="shared" ref="C14" si="1">STDEV(C2:C11)</f>
        <v>9.0283504091894402E-3</v>
      </c>
      <c r="D14" t="s">
        <v>25</v>
      </c>
    </row>
    <row r="18" spans="2:6" x14ac:dyDescent="0.25">
      <c r="B18" s="2"/>
    </row>
    <row r="20" spans="2:6" x14ac:dyDescent="0.25">
      <c r="B20" s="3"/>
      <c r="C20" s="4"/>
      <c r="D20" s="48"/>
      <c r="E20" s="49"/>
      <c r="F20" s="49"/>
    </row>
    <row r="21" spans="2:6" x14ac:dyDescent="0.25">
      <c r="C21" s="5"/>
      <c r="D21" s="6"/>
      <c r="E21" s="6"/>
      <c r="F21" s="6"/>
    </row>
    <row r="22" spans="2:6" x14ac:dyDescent="0.25">
      <c r="C22" s="5"/>
      <c r="D22" s="6"/>
      <c r="E22" s="6"/>
      <c r="F22" s="6"/>
    </row>
  </sheetData>
  <mergeCells count="1">
    <mergeCell ref="D20:F20"/>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9F14E-0C7A-4858-8928-E047006A00A8}">
  <sheetPr>
    <tabColor theme="9" tint="-0.249977111117893"/>
  </sheetPr>
  <dimension ref="A1:H22"/>
  <sheetViews>
    <sheetView workbookViewId="0">
      <selection activeCell="F9" sqref="F9"/>
    </sheetView>
  </sheetViews>
  <sheetFormatPr defaultRowHeight="15" x14ac:dyDescent="0.25"/>
  <cols>
    <col min="2" max="2" width="20.140625" customWidth="1"/>
  </cols>
  <sheetData>
    <row r="1" spans="1:4" x14ac:dyDescent="0.25">
      <c r="A1" s="2" t="s">
        <v>8</v>
      </c>
      <c r="B1" s="2"/>
      <c r="C1" s="2" t="s">
        <v>10</v>
      </c>
    </row>
    <row r="2" spans="1:4" x14ac:dyDescent="0.25">
      <c r="A2">
        <v>2.02</v>
      </c>
      <c r="C2">
        <v>2.2799999999999998</v>
      </c>
    </row>
    <row r="3" spans="1:4" x14ac:dyDescent="0.25">
      <c r="A3">
        <v>1.7</v>
      </c>
      <c r="C3">
        <v>2.38</v>
      </c>
    </row>
    <row r="4" spans="1:4" x14ac:dyDescent="0.25">
      <c r="A4">
        <v>1.73</v>
      </c>
      <c r="C4">
        <v>2</v>
      </c>
    </row>
    <row r="5" spans="1:4" x14ac:dyDescent="0.25">
      <c r="A5">
        <v>2.21</v>
      </c>
      <c r="C5">
        <v>1.71</v>
      </c>
    </row>
    <row r="6" spans="1:4" x14ac:dyDescent="0.25">
      <c r="A6">
        <v>2.2000000000000002</v>
      </c>
      <c r="C6">
        <v>1.99</v>
      </c>
    </row>
    <row r="7" spans="1:4" x14ac:dyDescent="0.25">
      <c r="A7">
        <v>1.75</v>
      </c>
      <c r="C7">
        <v>1.86</v>
      </c>
    </row>
    <row r="8" spans="1:4" x14ac:dyDescent="0.25">
      <c r="A8">
        <v>1.61</v>
      </c>
      <c r="C8">
        <v>2.0099999999999998</v>
      </c>
    </row>
    <row r="9" spans="1:4" x14ac:dyDescent="0.25">
      <c r="A9">
        <v>1.68</v>
      </c>
      <c r="C9">
        <v>1.94</v>
      </c>
    </row>
    <row r="10" spans="1:4" x14ac:dyDescent="0.25">
      <c r="A10">
        <v>1.97</v>
      </c>
      <c r="C10">
        <v>2.14</v>
      </c>
    </row>
    <row r="11" spans="1:4" x14ac:dyDescent="0.25">
      <c r="A11">
        <v>2.41</v>
      </c>
      <c r="C11">
        <v>1.83</v>
      </c>
    </row>
    <row r="13" spans="1:4" x14ac:dyDescent="0.25">
      <c r="A13">
        <f>AVERAGE(A2:A11)</f>
        <v>1.9279999999999997</v>
      </c>
      <c r="B13" t="s">
        <v>27</v>
      </c>
      <c r="C13">
        <f>AVERAGE(C2:C11)</f>
        <v>2.0140000000000002</v>
      </c>
      <c r="D13" t="s">
        <v>27</v>
      </c>
    </row>
    <row r="14" spans="1:4" x14ac:dyDescent="0.25">
      <c r="A14">
        <f>STDEV(A2:A11)</f>
        <v>0.2751888240624793</v>
      </c>
      <c r="B14" t="s">
        <v>28</v>
      </c>
      <c r="C14">
        <f t="shared" ref="C14" si="0">STDEV(C2:C11)</f>
        <v>0.20462431700829475</v>
      </c>
      <c r="D14" t="s">
        <v>28</v>
      </c>
    </row>
    <row r="18" spans="2:8" x14ac:dyDescent="0.25">
      <c r="B18" s="2"/>
    </row>
    <row r="20" spans="2:8" x14ac:dyDescent="0.25">
      <c r="B20" s="3"/>
      <c r="C20" s="4"/>
      <c r="D20" s="48"/>
      <c r="E20" s="49"/>
      <c r="F20" s="49"/>
      <c r="G20" s="49"/>
      <c r="H20" s="49"/>
    </row>
    <row r="21" spans="2:8" x14ac:dyDescent="0.25">
      <c r="C21" s="5"/>
      <c r="D21" s="6"/>
      <c r="E21" s="6"/>
      <c r="F21" s="6"/>
      <c r="G21" s="6"/>
      <c r="H21" s="6"/>
    </row>
    <row r="22" spans="2:8" x14ac:dyDescent="0.25">
      <c r="C22" s="5"/>
      <c r="D22" s="6"/>
      <c r="E22" s="6"/>
      <c r="F22" s="6"/>
      <c r="G22" s="6"/>
      <c r="H22" s="6"/>
    </row>
  </sheetData>
  <mergeCells count="1">
    <mergeCell ref="D20:H20"/>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F1841-C2F9-4305-BA42-9FC9AE858708}">
  <sheetPr>
    <tabColor theme="9" tint="-0.249977111117893"/>
  </sheetPr>
  <dimension ref="A1:H39"/>
  <sheetViews>
    <sheetView workbookViewId="0">
      <selection activeCell="J15" sqref="J15"/>
    </sheetView>
  </sheetViews>
  <sheetFormatPr defaultRowHeight="15" x14ac:dyDescent="0.25"/>
  <cols>
    <col min="2" max="2" width="15.28515625" customWidth="1"/>
  </cols>
  <sheetData>
    <row r="1" spans="1:8" x14ac:dyDescent="0.25">
      <c r="A1" s="2" t="s">
        <v>8</v>
      </c>
      <c r="B1" s="2"/>
      <c r="C1" s="2"/>
      <c r="D1" s="2"/>
      <c r="E1" s="2" t="s">
        <v>10</v>
      </c>
      <c r="F1" s="2"/>
      <c r="G1" s="2"/>
    </row>
    <row r="2" spans="1:8" x14ac:dyDescent="0.25">
      <c r="A2" s="2" t="s">
        <v>140</v>
      </c>
      <c r="B2" s="2" t="s">
        <v>141</v>
      </c>
      <c r="C2" s="2" t="s">
        <v>142</v>
      </c>
      <c r="D2" s="2"/>
      <c r="E2" s="2" t="s">
        <v>140</v>
      </c>
      <c r="F2" s="2" t="s">
        <v>141</v>
      </c>
      <c r="G2" s="2" t="s">
        <v>142</v>
      </c>
    </row>
    <row r="3" spans="1:8" x14ac:dyDescent="0.25">
      <c r="A3">
        <v>77.11</v>
      </c>
      <c r="B3">
        <v>2.08</v>
      </c>
      <c r="C3">
        <v>30.38</v>
      </c>
      <c r="E3">
        <v>73.62</v>
      </c>
      <c r="F3">
        <v>4.83</v>
      </c>
      <c r="G3">
        <v>33.659999999999997</v>
      </c>
    </row>
    <row r="4" spans="1:8" x14ac:dyDescent="0.25">
      <c r="A4">
        <v>79.27</v>
      </c>
      <c r="B4">
        <v>0.2</v>
      </c>
      <c r="C4">
        <v>29.39</v>
      </c>
      <c r="E4">
        <v>75.55</v>
      </c>
      <c r="F4">
        <v>2.74</v>
      </c>
      <c r="G4">
        <v>33.99</v>
      </c>
    </row>
    <row r="5" spans="1:8" x14ac:dyDescent="0.25">
      <c r="A5">
        <v>77.94</v>
      </c>
      <c r="B5">
        <v>0.26</v>
      </c>
      <c r="C5">
        <v>28.65</v>
      </c>
      <c r="E5">
        <v>79.67</v>
      </c>
      <c r="F5">
        <v>0.46</v>
      </c>
      <c r="G5">
        <v>29.66</v>
      </c>
    </row>
    <row r="6" spans="1:8" x14ac:dyDescent="0.25">
      <c r="A6">
        <v>74.19</v>
      </c>
      <c r="B6">
        <v>3.52</v>
      </c>
      <c r="C6">
        <v>31.54</v>
      </c>
      <c r="E6">
        <v>77.680000000000007</v>
      </c>
      <c r="F6">
        <v>2.2000000000000002</v>
      </c>
      <c r="G6">
        <v>33.200000000000003</v>
      </c>
    </row>
    <row r="7" spans="1:8" x14ac:dyDescent="0.25">
      <c r="A7">
        <v>79.040000000000006</v>
      </c>
      <c r="B7">
        <v>1.31</v>
      </c>
      <c r="C7">
        <v>30.28</v>
      </c>
      <c r="E7">
        <v>73.180000000000007</v>
      </c>
      <c r="F7">
        <v>4.8899999999999997</v>
      </c>
      <c r="G7">
        <v>34.35</v>
      </c>
    </row>
    <row r="8" spans="1:8" x14ac:dyDescent="0.25">
      <c r="A8">
        <v>75.17</v>
      </c>
      <c r="B8">
        <v>3.54</v>
      </c>
      <c r="C8">
        <v>33.72</v>
      </c>
      <c r="E8">
        <v>79.78</v>
      </c>
      <c r="F8">
        <v>0.61</v>
      </c>
      <c r="G8">
        <v>28.67</v>
      </c>
    </row>
    <row r="9" spans="1:8" x14ac:dyDescent="0.25">
      <c r="A9">
        <v>74.099999999999994</v>
      </c>
      <c r="B9">
        <v>4.5599999999999996</v>
      </c>
      <c r="C9">
        <v>33.44</v>
      </c>
      <c r="E9">
        <v>74.099999999999994</v>
      </c>
      <c r="F9">
        <v>3.83</v>
      </c>
      <c r="G9">
        <v>34.06</v>
      </c>
    </row>
    <row r="10" spans="1:8" x14ac:dyDescent="0.25">
      <c r="A10">
        <v>73.36</v>
      </c>
      <c r="B10">
        <v>4.6900000000000004</v>
      </c>
      <c r="C10">
        <v>34.28</v>
      </c>
      <c r="E10">
        <v>76.069999999999993</v>
      </c>
      <c r="F10">
        <v>2</v>
      </c>
      <c r="G10">
        <v>31.85</v>
      </c>
    </row>
    <row r="11" spans="1:8" x14ac:dyDescent="0.25">
      <c r="A11">
        <v>77.459999999999994</v>
      </c>
      <c r="B11">
        <v>0.21</v>
      </c>
      <c r="C11">
        <v>29.27</v>
      </c>
      <c r="E11">
        <v>73.22</v>
      </c>
      <c r="F11">
        <v>5.0199999999999996</v>
      </c>
      <c r="G11">
        <v>34.869999999999997</v>
      </c>
    </row>
    <row r="12" spans="1:8" x14ac:dyDescent="0.25">
      <c r="A12">
        <v>75.75</v>
      </c>
      <c r="B12">
        <v>3.62</v>
      </c>
      <c r="C12">
        <v>33.61</v>
      </c>
      <c r="E12">
        <v>73.2</v>
      </c>
      <c r="F12">
        <v>5.1100000000000003</v>
      </c>
      <c r="G12">
        <v>35.56</v>
      </c>
    </row>
    <row r="14" spans="1:8" x14ac:dyDescent="0.25">
      <c r="A14">
        <f>AVERAGE(A3:A13)</f>
        <v>76.339000000000013</v>
      </c>
      <c r="B14">
        <f t="shared" ref="B14:G14" si="0">AVERAGE(B3:B13)</f>
        <v>2.399</v>
      </c>
      <c r="C14">
        <f t="shared" si="0"/>
        <v>31.456</v>
      </c>
      <c r="D14" t="s">
        <v>9</v>
      </c>
      <c r="E14">
        <f t="shared" si="0"/>
        <v>75.607000000000014</v>
      </c>
      <c r="F14">
        <f t="shared" si="0"/>
        <v>3.169</v>
      </c>
      <c r="G14">
        <f t="shared" si="0"/>
        <v>32.987000000000002</v>
      </c>
      <c r="H14" t="s">
        <v>9</v>
      </c>
    </row>
    <row r="15" spans="1:8" x14ac:dyDescent="0.25">
      <c r="A15">
        <f>STDEV(A3:A12)</f>
        <v>2.1218359450668611</v>
      </c>
      <c r="B15">
        <f t="shared" ref="B15:G15" si="1">STDEV(B3:B12)</f>
        <v>1.8091830568887528</v>
      </c>
      <c r="C15">
        <f t="shared" si="1"/>
        <v>2.1381466533217761</v>
      </c>
      <c r="D15" t="s">
        <v>25</v>
      </c>
      <c r="E15">
        <f t="shared" si="1"/>
        <v>2.6254694818260602</v>
      </c>
      <c r="F15">
        <f t="shared" si="1"/>
        <v>1.8174490669922798</v>
      </c>
      <c r="G15">
        <f t="shared" si="1"/>
        <v>2.2528404293247224</v>
      </c>
      <c r="H15" t="s">
        <v>25</v>
      </c>
    </row>
    <row r="20" spans="2:6" x14ac:dyDescent="0.25">
      <c r="B20" s="2"/>
    </row>
    <row r="22" spans="2:6" x14ac:dyDescent="0.25">
      <c r="B22" s="3"/>
      <c r="C22" s="4"/>
      <c r="D22" s="48"/>
      <c r="E22" s="49"/>
      <c r="F22" s="49"/>
    </row>
    <row r="23" spans="2:6" x14ac:dyDescent="0.25">
      <c r="C23" s="5"/>
      <c r="D23" s="6"/>
      <c r="E23" s="6"/>
      <c r="F23" s="6"/>
    </row>
    <row r="24" spans="2:6" x14ac:dyDescent="0.25">
      <c r="C24" s="5"/>
      <c r="D24" s="6"/>
      <c r="E24" s="6"/>
      <c r="F24" s="6"/>
    </row>
    <row r="25" spans="2:6" x14ac:dyDescent="0.25">
      <c r="F25" s="6"/>
    </row>
    <row r="27" spans="2:6" x14ac:dyDescent="0.25">
      <c r="B27" s="2"/>
    </row>
    <row r="29" spans="2:6" x14ac:dyDescent="0.25">
      <c r="B29" s="3"/>
      <c r="C29" s="4"/>
      <c r="D29" s="48"/>
      <c r="E29" s="49"/>
      <c r="F29" s="49"/>
    </row>
    <row r="30" spans="2:6" x14ac:dyDescent="0.25">
      <c r="C30" s="5"/>
      <c r="D30" s="6"/>
      <c r="E30" s="6"/>
      <c r="F30" s="6"/>
    </row>
    <row r="31" spans="2:6" x14ac:dyDescent="0.25">
      <c r="C31" s="5"/>
      <c r="D31" s="6"/>
      <c r="E31" s="6"/>
      <c r="F31" s="6"/>
    </row>
    <row r="34" spans="2:7" x14ac:dyDescent="0.25">
      <c r="B34" s="2"/>
    </row>
    <row r="36" spans="2:7" x14ac:dyDescent="0.25">
      <c r="B36" s="3"/>
      <c r="C36" s="4"/>
      <c r="D36" s="48"/>
      <c r="E36" s="49"/>
      <c r="F36" s="49"/>
      <c r="G36" s="49"/>
    </row>
    <row r="37" spans="2:7" x14ac:dyDescent="0.25">
      <c r="C37" s="5"/>
      <c r="D37" s="6"/>
      <c r="E37" s="6"/>
      <c r="F37" s="6"/>
      <c r="G37" s="6"/>
    </row>
    <row r="38" spans="2:7" x14ac:dyDescent="0.25">
      <c r="C38" s="5"/>
      <c r="D38" s="6"/>
      <c r="E38" s="6"/>
      <c r="F38" s="6"/>
      <c r="G38" s="6"/>
    </row>
    <row r="39" spans="2:7" x14ac:dyDescent="0.25">
      <c r="C39" s="5"/>
      <c r="D39" s="6"/>
      <c r="E39" s="6"/>
      <c r="F39" s="6"/>
      <c r="G39" s="6"/>
    </row>
  </sheetData>
  <mergeCells count="3">
    <mergeCell ref="D22:F22"/>
    <mergeCell ref="D29:F29"/>
    <mergeCell ref="D36:G3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D9BB9-C11E-40AE-A3E0-18182AC1E5F6}">
  <sheetPr>
    <tabColor theme="9" tint="-0.249977111117893"/>
  </sheetPr>
  <dimension ref="A1:I17"/>
  <sheetViews>
    <sheetView workbookViewId="0">
      <selection activeCell="D16" sqref="D16"/>
    </sheetView>
  </sheetViews>
  <sheetFormatPr defaultRowHeight="15" x14ac:dyDescent="0.25"/>
  <cols>
    <col min="4" max="4" width="18.5703125" customWidth="1"/>
    <col min="5" max="5" width="16.42578125" bestFit="1" customWidth="1"/>
  </cols>
  <sheetData>
    <row r="1" spans="1:9" x14ac:dyDescent="0.25">
      <c r="A1" s="2" t="s">
        <v>29</v>
      </c>
      <c r="B1" s="2" t="s">
        <v>30</v>
      </c>
    </row>
    <row r="2" spans="1:9" x14ac:dyDescent="0.25">
      <c r="A2" t="s">
        <v>31</v>
      </c>
      <c r="B2" t="s">
        <v>31</v>
      </c>
    </row>
    <row r="3" spans="1:9" x14ac:dyDescent="0.25">
      <c r="A3" t="s">
        <v>24</v>
      </c>
      <c r="B3" t="s">
        <v>24</v>
      </c>
    </row>
    <row r="4" spans="1:9" x14ac:dyDescent="0.25">
      <c r="A4">
        <v>1353.17</v>
      </c>
      <c r="B4">
        <v>833.76</v>
      </c>
    </row>
    <row r="5" spans="1:9" x14ac:dyDescent="0.25">
      <c r="A5">
        <v>1353.36</v>
      </c>
      <c r="B5">
        <v>857.33</v>
      </c>
    </row>
    <row r="6" spans="1:9" x14ac:dyDescent="0.25">
      <c r="A6">
        <v>1481.97</v>
      </c>
      <c r="B6">
        <v>726.71</v>
      </c>
    </row>
    <row r="7" spans="1:9" x14ac:dyDescent="0.25">
      <c r="A7">
        <v>1114.96</v>
      </c>
      <c r="B7">
        <v>847.28</v>
      </c>
    </row>
    <row r="8" spans="1:9" x14ac:dyDescent="0.25">
      <c r="A8">
        <v>1824.68</v>
      </c>
      <c r="B8">
        <v>876.71</v>
      </c>
    </row>
    <row r="9" spans="1:9" x14ac:dyDescent="0.25">
      <c r="A9">
        <v>1325.89</v>
      </c>
      <c r="B9">
        <v>921.45</v>
      </c>
      <c r="D9" s="2"/>
    </row>
    <row r="10" spans="1:9" x14ac:dyDescent="0.25">
      <c r="A10">
        <v>1612.6</v>
      </c>
      <c r="B10">
        <v>949</v>
      </c>
    </row>
    <row r="11" spans="1:9" x14ac:dyDescent="0.25">
      <c r="A11">
        <v>1836.3</v>
      </c>
      <c r="B11">
        <v>799.15</v>
      </c>
      <c r="D11" s="3"/>
      <c r="E11" s="7"/>
      <c r="F11" s="48"/>
      <c r="G11" s="49"/>
      <c r="H11" s="49"/>
      <c r="I11" s="49"/>
    </row>
    <row r="12" spans="1:9" x14ac:dyDescent="0.25">
      <c r="A12">
        <v>1905.31</v>
      </c>
      <c r="B12">
        <v>850.92</v>
      </c>
      <c r="E12" s="5"/>
      <c r="F12" s="6"/>
      <c r="G12" s="6"/>
      <c r="H12" s="6"/>
      <c r="I12" s="6"/>
    </row>
    <row r="13" spans="1:9" x14ac:dyDescent="0.25">
      <c r="A13">
        <v>1398.49</v>
      </c>
      <c r="B13">
        <v>790.93</v>
      </c>
      <c r="E13" s="5"/>
      <c r="F13" s="6"/>
      <c r="G13" s="6"/>
      <c r="H13" s="6"/>
      <c r="I13" s="6"/>
    </row>
    <row r="14" spans="1:9" x14ac:dyDescent="0.25">
      <c r="A14">
        <v>1899.07</v>
      </c>
      <c r="B14">
        <v>780.3</v>
      </c>
      <c r="E14" s="5"/>
      <c r="F14" s="6"/>
      <c r="G14" s="6"/>
      <c r="H14" s="6"/>
      <c r="I14" s="6"/>
    </row>
    <row r="15" spans="1:9" x14ac:dyDescent="0.25">
      <c r="E15" s="5"/>
      <c r="F15" s="6"/>
      <c r="G15" s="6"/>
      <c r="H15" s="6"/>
      <c r="I15" s="6"/>
    </row>
    <row r="16" spans="1:9" x14ac:dyDescent="0.25">
      <c r="A16">
        <f>AVERAGE(A4:A14)</f>
        <v>1555.0727272727272</v>
      </c>
      <c r="B16">
        <f t="shared" ref="B16" si="0">AVERAGE(B4:B14)</f>
        <v>839.41272727272724</v>
      </c>
      <c r="C16" t="s">
        <v>9</v>
      </c>
      <c r="I16" s="6"/>
    </row>
    <row r="17" spans="1:9" x14ac:dyDescent="0.25">
      <c r="A17">
        <f>STDEV(A4:A14)</f>
        <v>274.52237584906987</v>
      </c>
      <c r="B17">
        <f t="shared" ref="B17" si="1">STDEV(B4:B14)</f>
        <v>63.910676430610422</v>
      </c>
      <c r="C17" t="s">
        <v>25</v>
      </c>
      <c r="E17" s="5"/>
      <c r="F17" s="6"/>
      <c r="G17" s="6"/>
      <c r="H17" s="6"/>
      <c r="I17" s="6"/>
    </row>
  </sheetData>
  <mergeCells count="1">
    <mergeCell ref="F11:I1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0CF12-1C48-44D4-9B00-34F8CFA59617}">
  <sheetPr>
    <tabColor theme="9" tint="-0.249977111117893"/>
  </sheetPr>
  <dimension ref="A2:U50"/>
  <sheetViews>
    <sheetView workbookViewId="0">
      <selection activeCell="P32" sqref="P32"/>
    </sheetView>
  </sheetViews>
  <sheetFormatPr defaultRowHeight="15" x14ac:dyDescent="0.25"/>
  <cols>
    <col min="2" max="2" width="18.85546875" customWidth="1"/>
    <col min="3" max="3" width="14.140625" bestFit="1" customWidth="1"/>
    <col min="4" max="4" width="14.7109375" bestFit="1" customWidth="1"/>
    <col min="9" max="9" width="14" customWidth="1"/>
    <col min="10" max="10" width="13.5703125" bestFit="1" customWidth="1"/>
    <col min="18" max="18" width="13.5703125" customWidth="1"/>
    <col min="19" max="19" width="16.7109375" bestFit="1" customWidth="1"/>
  </cols>
  <sheetData>
    <row r="2" spans="2:10" x14ac:dyDescent="0.25">
      <c r="B2" s="2" t="s">
        <v>29</v>
      </c>
      <c r="G2" t="s">
        <v>11</v>
      </c>
    </row>
    <row r="3" spans="2:10" x14ac:dyDescent="0.25">
      <c r="B3" s="2" t="s">
        <v>32</v>
      </c>
      <c r="C3" s="2" t="s">
        <v>33</v>
      </c>
      <c r="D3" s="2" t="s">
        <v>34</v>
      </c>
      <c r="E3" s="2" t="s">
        <v>35</v>
      </c>
      <c r="G3" s="2" t="s">
        <v>32</v>
      </c>
      <c r="H3" s="2" t="s">
        <v>33</v>
      </c>
      <c r="I3" s="2" t="s">
        <v>34</v>
      </c>
      <c r="J3" s="2" t="s">
        <v>35</v>
      </c>
    </row>
    <row r="4" spans="2:10" x14ac:dyDescent="0.25">
      <c r="B4">
        <v>69.66</v>
      </c>
      <c r="C4">
        <v>54.81</v>
      </c>
      <c r="D4">
        <v>5.5</v>
      </c>
      <c r="E4">
        <v>9.59</v>
      </c>
      <c r="G4">
        <v>68.81</v>
      </c>
      <c r="H4">
        <v>55.49</v>
      </c>
      <c r="I4">
        <v>4.21</v>
      </c>
      <c r="J4">
        <v>8.1999999999999993</v>
      </c>
    </row>
    <row r="5" spans="2:10" x14ac:dyDescent="0.25">
      <c r="B5">
        <v>69.37</v>
      </c>
      <c r="C5">
        <v>57.74</v>
      </c>
      <c r="D5">
        <v>4.83</v>
      </c>
      <c r="E5">
        <v>10.1</v>
      </c>
      <c r="G5">
        <v>69.64</v>
      </c>
      <c r="H5">
        <v>55.19</v>
      </c>
      <c r="I5">
        <v>4.32</v>
      </c>
      <c r="J5">
        <v>8.2100000000000009</v>
      </c>
    </row>
    <row r="6" spans="2:10" x14ac:dyDescent="0.25">
      <c r="B6">
        <v>69.19</v>
      </c>
      <c r="C6">
        <v>54.55</v>
      </c>
      <c r="D6">
        <v>4.46</v>
      </c>
      <c r="E6">
        <v>10.18</v>
      </c>
      <c r="G6">
        <v>69.819999999999993</v>
      </c>
      <c r="H6">
        <v>55.73</v>
      </c>
      <c r="I6">
        <v>4.6100000000000003</v>
      </c>
      <c r="J6">
        <v>9.4</v>
      </c>
    </row>
    <row r="7" spans="2:10" x14ac:dyDescent="0.25">
      <c r="B7">
        <v>69.069999999999993</v>
      </c>
      <c r="C7">
        <v>55.78</v>
      </c>
      <c r="D7">
        <v>3.95</v>
      </c>
      <c r="E7">
        <v>7.79</v>
      </c>
      <c r="G7">
        <v>69.069999999999993</v>
      </c>
      <c r="H7">
        <v>54.82</v>
      </c>
      <c r="I7">
        <v>4.4800000000000004</v>
      </c>
      <c r="J7">
        <v>7.98</v>
      </c>
    </row>
    <row r="8" spans="2:10" x14ac:dyDescent="0.25">
      <c r="B8">
        <v>70.709999999999994</v>
      </c>
      <c r="C8">
        <v>54.55</v>
      </c>
      <c r="D8">
        <v>5.0599999999999996</v>
      </c>
      <c r="E8">
        <v>8.6</v>
      </c>
      <c r="G8">
        <v>68.84</v>
      </c>
      <c r="H8">
        <v>55.12</v>
      </c>
      <c r="I8">
        <v>4.74</v>
      </c>
      <c r="J8">
        <v>8.07</v>
      </c>
    </row>
    <row r="9" spans="2:10" x14ac:dyDescent="0.25">
      <c r="B9">
        <v>70.209999999999994</v>
      </c>
      <c r="C9">
        <v>53.17</v>
      </c>
      <c r="D9">
        <v>4.29</v>
      </c>
      <c r="E9">
        <v>10.54</v>
      </c>
      <c r="G9">
        <v>68.02</v>
      </c>
      <c r="H9">
        <v>55.07</v>
      </c>
      <c r="I9">
        <v>4.75</v>
      </c>
      <c r="J9">
        <v>8.93</v>
      </c>
    </row>
    <row r="10" spans="2:10" x14ac:dyDescent="0.25">
      <c r="B10">
        <v>70.290000000000006</v>
      </c>
      <c r="C10">
        <v>53.14</v>
      </c>
      <c r="D10">
        <v>3.98</v>
      </c>
      <c r="E10">
        <v>8.23</v>
      </c>
      <c r="G10">
        <v>68.150000000000006</v>
      </c>
      <c r="H10">
        <v>55.33</v>
      </c>
      <c r="I10">
        <v>4.25</v>
      </c>
      <c r="J10">
        <v>9.01</v>
      </c>
    </row>
    <row r="11" spans="2:10" x14ac:dyDescent="0.25">
      <c r="B11">
        <v>69.87</v>
      </c>
      <c r="C11">
        <v>54.42</v>
      </c>
      <c r="D11">
        <v>4.82</v>
      </c>
      <c r="E11">
        <v>8.7899999999999991</v>
      </c>
      <c r="G11">
        <v>70.8</v>
      </c>
      <c r="H11">
        <v>55.92</v>
      </c>
      <c r="I11">
        <v>4.8499999999999996</v>
      </c>
      <c r="J11">
        <v>9.32</v>
      </c>
    </row>
    <row r="12" spans="2:10" x14ac:dyDescent="0.25">
      <c r="B12">
        <v>69.94</v>
      </c>
      <c r="C12">
        <v>55.12</v>
      </c>
      <c r="D12">
        <v>5.42</v>
      </c>
      <c r="E12">
        <v>9.94</v>
      </c>
      <c r="G12">
        <v>70.59</v>
      </c>
      <c r="H12">
        <v>54.23</v>
      </c>
      <c r="I12">
        <v>4.29</v>
      </c>
      <c r="J12">
        <v>8.24</v>
      </c>
    </row>
    <row r="13" spans="2:10" x14ac:dyDescent="0.25">
      <c r="B13">
        <v>69.02</v>
      </c>
      <c r="C13">
        <v>54.4</v>
      </c>
      <c r="D13">
        <v>4.6900000000000004</v>
      </c>
      <c r="E13">
        <v>10.08</v>
      </c>
      <c r="G13">
        <v>70.400000000000006</v>
      </c>
      <c r="H13">
        <v>56.95</v>
      </c>
      <c r="I13">
        <v>4.32</v>
      </c>
      <c r="J13">
        <v>8.64</v>
      </c>
    </row>
    <row r="14" spans="2:10" x14ac:dyDescent="0.25">
      <c r="B14">
        <v>68.16</v>
      </c>
      <c r="C14">
        <v>54.62</v>
      </c>
      <c r="D14">
        <v>4.04</v>
      </c>
      <c r="E14">
        <v>8.15</v>
      </c>
      <c r="G14">
        <v>69.319999999999993</v>
      </c>
      <c r="H14">
        <v>54.82</v>
      </c>
      <c r="I14">
        <v>4.79</v>
      </c>
      <c r="J14">
        <v>8.15</v>
      </c>
    </row>
    <row r="15" spans="2:10" x14ac:dyDescent="0.25">
      <c r="B15">
        <v>68.709999999999994</v>
      </c>
      <c r="C15">
        <v>54.04</v>
      </c>
      <c r="D15">
        <v>5.69</v>
      </c>
      <c r="E15">
        <v>10.14</v>
      </c>
      <c r="G15">
        <v>70.14</v>
      </c>
      <c r="H15">
        <v>55.46</v>
      </c>
      <c r="I15">
        <v>4.21</v>
      </c>
      <c r="J15">
        <v>8.74</v>
      </c>
    </row>
    <row r="16" spans="2:10" x14ac:dyDescent="0.25">
      <c r="B16">
        <v>69.72</v>
      </c>
      <c r="C16">
        <v>53.88</v>
      </c>
      <c r="D16">
        <v>5.33</v>
      </c>
      <c r="E16">
        <v>9.77</v>
      </c>
      <c r="G16">
        <v>69.86</v>
      </c>
      <c r="H16">
        <v>55.38</v>
      </c>
      <c r="I16">
        <v>5.0199999999999996</v>
      </c>
      <c r="J16">
        <v>9.31</v>
      </c>
    </row>
    <row r="17" spans="1:10" x14ac:dyDescent="0.25">
      <c r="B17">
        <v>69.260000000000005</v>
      </c>
      <c r="C17">
        <v>54.32</v>
      </c>
      <c r="D17">
        <v>4.88</v>
      </c>
      <c r="E17">
        <v>10.08</v>
      </c>
      <c r="G17">
        <v>70.13</v>
      </c>
      <c r="H17">
        <v>55.14</v>
      </c>
      <c r="I17">
        <v>5.14</v>
      </c>
      <c r="J17">
        <v>8.6300000000000008</v>
      </c>
    </row>
    <row r="18" spans="1:10" x14ac:dyDescent="0.25">
      <c r="B18">
        <v>69.7</v>
      </c>
      <c r="C18">
        <v>53.43</v>
      </c>
      <c r="D18">
        <v>4.6500000000000004</v>
      </c>
      <c r="E18">
        <v>8.5500000000000007</v>
      </c>
      <c r="G18">
        <v>70.209999999999994</v>
      </c>
      <c r="H18">
        <v>54.98</v>
      </c>
      <c r="I18">
        <v>4.63</v>
      </c>
      <c r="J18">
        <v>8.76</v>
      </c>
    </row>
    <row r="19" spans="1:10" x14ac:dyDescent="0.25">
      <c r="B19">
        <v>70.150000000000006</v>
      </c>
      <c r="C19">
        <v>54.12</v>
      </c>
      <c r="D19">
        <v>4.32</v>
      </c>
      <c r="E19">
        <v>8.74</v>
      </c>
      <c r="G19">
        <v>70.16</v>
      </c>
      <c r="H19">
        <v>54.63</v>
      </c>
      <c r="I19">
        <v>4.2699999999999996</v>
      </c>
      <c r="J19">
        <v>9.16</v>
      </c>
    </row>
    <row r="20" spans="1:10" x14ac:dyDescent="0.25">
      <c r="B20">
        <v>69.45</v>
      </c>
      <c r="C20">
        <v>55.16</v>
      </c>
      <c r="D20">
        <v>5.12</v>
      </c>
      <c r="E20">
        <v>9.32</v>
      </c>
      <c r="G20">
        <v>69.849999999999994</v>
      </c>
      <c r="H20">
        <v>55.13</v>
      </c>
      <c r="I20">
        <v>4.6900000000000004</v>
      </c>
      <c r="J20">
        <v>9.43</v>
      </c>
    </row>
    <row r="21" spans="1:10" x14ac:dyDescent="0.25">
      <c r="B21">
        <v>71.02</v>
      </c>
      <c r="C21">
        <v>55.47</v>
      </c>
      <c r="D21">
        <v>5.34</v>
      </c>
      <c r="E21">
        <v>9.1199999999999992</v>
      </c>
      <c r="G21">
        <v>69.739999999999995</v>
      </c>
      <c r="H21">
        <v>54.87</v>
      </c>
      <c r="I21">
        <v>4.87</v>
      </c>
      <c r="J21">
        <v>8.76</v>
      </c>
    </row>
    <row r="22" spans="1:10" x14ac:dyDescent="0.25">
      <c r="B22">
        <v>70.45</v>
      </c>
      <c r="C22">
        <v>54.36</v>
      </c>
      <c r="D22">
        <v>4.9800000000000004</v>
      </c>
      <c r="E22">
        <v>8.4700000000000006</v>
      </c>
      <c r="G22">
        <v>69.48</v>
      </c>
      <c r="H22">
        <v>55.36</v>
      </c>
      <c r="I22">
        <v>4.32</v>
      </c>
      <c r="J22">
        <v>8.8699999999999992</v>
      </c>
    </row>
    <row r="23" spans="1:10" x14ac:dyDescent="0.25">
      <c r="B23">
        <v>70.13</v>
      </c>
      <c r="C23">
        <v>54.86</v>
      </c>
      <c r="D23">
        <v>5.21</v>
      </c>
      <c r="E23">
        <v>10.02</v>
      </c>
      <c r="G23">
        <v>70.52</v>
      </c>
      <c r="H23">
        <v>55.49</v>
      </c>
      <c r="I23">
        <v>4.1900000000000004</v>
      </c>
      <c r="J23">
        <v>8.31</v>
      </c>
    </row>
    <row r="25" spans="1:10" x14ac:dyDescent="0.25">
      <c r="A25" t="s">
        <v>9</v>
      </c>
      <c r="B25">
        <f>AVERAGE(B4:B23)</f>
        <v>69.703999999999994</v>
      </c>
      <c r="C25">
        <f t="shared" ref="C25:J25" si="0">AVERAGE(C4:C23)</f>
        <v>54.596999999999994</v>
      </c>
      <c r="D25">
        <f t="shared" si="0"/>
        <v>4.8280000000000003</v>
      </c>
      <c r="E25">
        <f t="shared" si="0"/>
        <v>9.31</v>
      </c>
      <c r="G25">
        <f t="shared" si="0"/>
        <v>69.677499999999981</v>
      </c>
      <c r="H25">
        <f t="shared" si="0"/>
        <v>55.255500000000005</v>
      </c>
      <c r="I25">
        <f t="shared" si="0"/>
        <v>4.5474999999999994</v>
      </c>
      <c r="J25">
        <f t="shared" si="0"/>
        <v>8.7059999999999995</v>
      </c>
    </row>
    <row r="26" spans="1:10" x14ac:dyDescent="0.25">
      <c r="A26" t="s">
        <v>25</v>
      </c>
      <c r="B26">
        <f>STDEV(B4:B23)</f>
        <v>0.69754758373816206</v>
      </c>
      <c r="C26">
        <f t="shared" ref="C26:J26" si="1">STDEV(C4:C23)</f>
        <v>1.0137481260934074</v>
      </c>
      <c r="D26">
        <f t="shared" si="1"/>
        <v>0.52388829665151049</v>
      </c>
      <c r="E26">
        <f t="shared" si="1"/>
        <v>0.83353401092482171</v>
      </c>
      <c r="G26">
        <f t="shared" si="1"/>
        <v>0.77522747086190547</v>
      </c>
      <c r="H26">
        <f t="shared" si="1"/>
        <v>0.55510525317750703</v>
      </c>
      <c r="I26">
        <f t="shared" si="1"/>
        <v>0.29779673392574685</v>
      </c>
      <c r="J26">
        <f t="shared" si="1"/>
        <v>0.47334642927275061</v>
      </c>
    </row>
    <row r="30" spans="1:10" x14ac:dyDescent="0.25">
      <c r="B30" s="2" t="s">
        <v>36</v>
      </c>
    </row>
    <row r="31" spans="1:10" ht="15.75" thickBot="1" x14ac:dyDescent="0.3"/>
    <row r="32" spans="1:10" x14ac:dyDescent="0.25">
      <c r="B32" s="8" t="s">
        <v>37</v>
      </c>
      <c r="C32" s="9" t="s">
        <v>38</v>
      </c>
      <c r="D32" s="50" t="s">
        <v>39</v>
      </c>
      <c r="E32" s="51"/>
      <c r="F32" s="51"/>
    </row>
    <row r="33" spans="2:21" x14ac:dyDescent="0.25">
      <c r="B33" t="s">
        <v>8</v>
      </c>
      <c r="C33" s="5">
        <v>69.703999999999979</v>
      </c>
      <c r="D33" s="6" t="s">
        <v>40</v>
      </c>
      <c r="E33" s="6"/>
      <c r="F33" s="6"/>
    </row>
    <row r="34" spans="2:21" x14ac:dyDescent="0.25">
      <c r="B34" t="s">
        <v>10</v>
      </c>
      <c r="C34" s="5">
        <v>69.677499999999981</v>
      </c>
      <c r="D34" s="6" t="s">
        <v>41</v>
      </c>
      <c r="E34" s="6"/>
      <c r="F34" s="6"/>
    </row>
    <row r="35" spans="2:21" ht="15.75" thickBot="1" x14ac:dyDescent="0.3">
      <c r="B35" s="10"/>
      <c r="C35" s="11"/>
      <c r="D35" s="12"/>
      <c r="E35" s="12"/>
      <c r="F35" s="12"/>
    </row>
    <row r="36" spans="2:21" x14ac:dyDescent="0.25">
      <c r="C36" s="5"/>
      <c r="D36" s="6"/>
      <c r="E36" s="6"/>
      <c r="F36" s="6"/>
      <c r="J36" s="5"/>
      <c r="K36" s="6"/>
      <c r="L36" s="6"/>
      <c r="M36" s="6"/>
      <c r="N36" s="6"/>
      <c r="S36" s="5"/>
      <c r="T36" s="6"/>
      <c r="U36" s="6"/>
    </row>
    <row r="37" spans="2:21" x14ac:dyDescent="0.25">
      <c r="B37" s="2" t="s">
        <v>36</v>
      </c>
      <c r="S37" s="5"/>
      <c r="T37" s="6"/>
      <c r="U37" s="6"/>
    </row>
    <row r="38" spans="2:21" ht="15.75" thickBot="1" x14ac:dyDescent="0.3">
      <c r="J38" s="5"/>
      <c r="K38" s="6"/>
      <c r="L38" s="6"/>
      <c r="M38" s="6"/>
      <c r="N38" s="6"/>
    </row>
    <row r="39" spans="2:21" x14ac:dyDescent="0.25">
      <c r="B39" s="8" t="s">
        <v>37</v>
      </c>
      <c r="C39" s="9" t="s">
        <v>42</v>
      </c>
      <c r="D39" s="50" t="s">
        <v>39</v>
      </c>
      <c r="E39" s="51"/>
      <c r="F39" s="51"/>
      <c r="G39" s="51"/>
    </row>
    <row r="40" spans="2:21" x14ac:dyDescent="0.25">
      <c r="B40" t="s">
        <v>8</v>
      </c>
      <c r="C40" s="5">
        <v>54.597000000000016</v>
      </c>
      <c r="D40" s="6" t="s">
        <v>41</v>
      </c>
      <c r="E40" s="6"/>
      <c r="F40" s="6"/>
      <c r="G40" s="6"/>
    </row>
    <row r="41" spans="2:21" x14ac:dyDescent="0.25">
      <c r="B41" t="s">
        <v>10</v>
      </c>
      <c r="C41" s="5">
        <v>55.255500000000019</v>
      </c>
      <c r="D41" s="6" t="s">
        <v>41</v>
      </c>
      <c r="E41" s="6"/>
      <c r="F41" s="6"/>
      <c r="G41" s="6"/>
    </row>
    <row r="42" spans="2:21" ht="15.75" thickBot="1" x14ac:dyDescent="0.3">
      <c r="B42" s="10"/>
      <c r="C42" s="11"/>
      <c r="D42" s="12"/>
      <c r="E42" s="12"/>
      <c r="F42" s="12"/>
      <c r="G42" s="12"/>
    </row>
    <row r="45" spans="2:21" x14ac:dyDescent="0.25">
      <c r="B45" s="2" t="s">
        <v>36</v>
      </c>
    </row>
    <row r="46" spans="2:21" ht="15.75" thickBot="1" x14ac:dyDescent="0.3"/>
    <row r="47" spans="2:21" x14ac:dyDescent="0.25">
      <c r="B47" s="8" t="s">
        <v>37</v>
      </c>
      <c r="C47" s="9" t="s">
        <v>43</v>
      </c>
      <c r="D47" s="50" t="s">
        <v>39</v>
      </c>
      <c r="E47" s="51"/>
    </row>
    <row r="48" spans="2:21" x14ac:dyDescent="0.25">
      <c r="B48" t="s">
        <v>8</v>
      </c>
      <c r="C48" s="5">
        <v>4.8279999999999976</v>
      </c>
      <c r="D48" s="6" t="s">
        <v>41</v>
      </c>
      <c r="E48" s="6"/>
    </row>
    <row r="49" spans="2:5" x14ac:dyDescent="0.25">
      <c r="B49" t="s">
        <v>10</v>
      </c>
      <c r="C49" s="5">
        <v>4.5474999999999985</v>
      </c>
      <c r="D49" s="6" t="s">
        <v>41</v>
      </c>
      <c r="E49" s="6"/>
    </row>
    <row r="50" spans="2:5" ht="15.75" thickBot="1" x14ac:dyDescent="0.3">
      <c r="B50" s="10"/>
      <c r="C50" s="11"/>
      <c r="D50" s="12"/>
      <c r="E50" s="12"/>
    </row>
  </sheetData>
  <mergeCells count="3">
    <mergeCell ref="D32:F32"/>
    <mergeCell ref="D39:G39"/>
    <mergeCell ref="D47:E47"/>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F7437-102F-4A73-841C-97301FADD925}">
  <sheetPr>
    <tabColor rgb="FF006666"/>
  </sheetPr>
  <dimension ref="A1:K48"/>
  <sheetViews>
    <sheetView tabSelected="1" workbookViewId="0">
      <selection activeCell="M28" sqref="M28"/>
    </sheetView>
  </sheetViews>
  <sheetFormatPr defaultRowHeight="15" x14ac:dyDescent="0.25"/>
  <cols>
    <col min="1" max="1" width="80.85546875" bestFit="1" customWidth="1"/>
  </cols>
  <sheetData>
    <row r="1" spans="1:11" ht="95.25" x14ac:dyDescent="0.25">
      <c r="A1" s="14"/>
      <c r="B1" s="15" t="s">
        <v>29</v>
      </c>
      <c r="C1" s="15" t="s">
        <v>10</v>
      </c>
      <c r="D1" s="16" t="s">
        <v>81</v>
      </c>
      <c r="E1" s="17" t="s">
        <v>82</v>
      </c>
      <c r="F1" s="18" t="s">
        <v>83</v>
      </c>
      <c r="G1" s="19" t="s">
        <v>84</v>
      </c>
      <c r="H1" s="20" t="s">
        <v>85</v>
      </c>
      <c r="I1" s="21" t="s">
        <v>86</v>
      </c>
      <c r="J1" s="16" t="s">
        <v>87</v>
      </c>
      <c r="K1" s="21" t="s">
        <v>88</v>
      </c>
    </row>
    <row r="2" spans="1:11" x14ac:dyDescent="0.25">
      <c r="A2" s="22" t="s">
        <v>89</v>
      </c>
      <c r="B2" s="15"/>
      <c r="C2" s="15"/>
      <c r="D2" s="16"/>
      <c r="E2" s="17"/>
      <c r="F2" s="18"/>
      <c r="G2" s="19"/>
      <c r="H2" s="20"/>
      <c r="I2" s="21"/>
      <c r="J2" s="16"/>
      <c r="K2" s="21"/>
    </row>
    <row r="3" spans="1:11" x14ac:dyDescent="0.25">
      <c r="A3" s="14" t="s">
        <v>68</v>
      </c>
      <c r="B3" s="23">
        <v>35.59473684210527</v>
      </c>
      <c r="C3" s="23">
        <v>45.463157894736838</v>
      </c>
      <c r="D3" s="23">
        <v>13.036581507721122</v>
      </c>
      <c r="E3" s="24" t="s">
        <v>90</v>
      </c>
      <c r="F3" s="14" t="s">
        <v>91</v>
      </c>
      <c r="G3" s="25">
        <v>7.5187969924812026E-3</v>
      </c>
      <c r="H3" s="26">
        <v>0.86763793582089832</v>
      </c>
      <c r="I3" s="27">
        <v>0.70232771447316977</v>
      </c>
      <c r="J3" s="23">
        <v>14.087346568227053</v>
      </c>
      <c r="K3" t="s">
        <v>92</v>
      </c>
    </row>
    <row r="4" spans="1:11" x14ac:dyDescent="0.25">
      <c r="A4" s="14" t="s">
        <v>69</v>
      </c>
      <c r="B4" s="23">
        <v>7.7263157894736851</v>
      </c>
      <c r="C4" s="23">
        <v>8.7631578947368425</v>
      </c>
      <c r="D4" s="23">
        <v>9.7321286031650889</v>
      </c>
      <c r="E4" s="24">
        <v>0.21363504875830405</v>
      </c>
      <c r="F4" s="14" t="s">
        <v>91</v>
      </c>
      <c r="G4" s="25">
        <v>0.39849624060150374</v>
      </c>
      <c r="H4" s="26">
        <v>0.76237457589818458</v>
      </c>
      <c r="I4" s="27">
        <v>0.84572017871621752</v>
      </c>
      <c r="J4" s="23">
        <v>11.219109264928866</v>
      </c>
      <c r="K4" t="s">
        <v>92</v>
      </c>
    </row>
    <row r="5" spans="1:11" x14ac:dyDescent="0.25">
      <c r="A5" s="14" t="s">
        <v>93</v>
      </c>
      <c r="B5" s="23">
        <v>63.478947368421061</v>
      </c>
      <c r="C5" s="23">
        <v>47.994736842105254</v>
      </c>
      <c r="D5" s="23">
        <v>15.748783395445287</v>
      </c>
      <c r="E5" s="24">
        <v>8.6494357088444981E-2</v>
      </c>
      <c r="F5" s="14" t="s">
        <v>91</v>
      </c>
      <c r="G5" s="25">
        <v>0</v>
      </c>
      <c r="H5" s="26">
        <v>0.68402697737031781</v>
      </c>
      <c r="I5" s="27">
        <v>0.92276377644852758</v>
      </c>
      <c r="J5" s="23">
        <v>19.166602484364827</v>
      </c>
      <c r="K5" t="s">
        <v>92</v>
      </c>
    </row>
    <row r="6" spans="1:11" x14ac:dyDescent="0.25">
      <c r="A6" s="14" t="s">
        <v>70</v>
      </c>
      <c r="B6" s="23">
        <v>53.873684210526314</v>
      </c>
      <c r="C6" s="23">
        <v>52.936842105263167</v>
      </c>
      <c r="D6" s="23">
        <v>21.373182444473709</v>
      </c>
      <c r="E6" s="24">
        <v>0.20868462006593413</v>
      </c>
      <c r="F6" s="14" t="s">
        <v>91</v>
      </c>
      <c r="G6" s="25">
        <v>0</v>
      </c>
      <c r="H6" s="26">
        <v>1.0202796976019957</v>
      </c>
      <c r="I6" s="27">
        <v>0.46693178170329364</v>
      </c>
      <c r="J6" s="23">
        <v>21.298269174777346</v>
      </c>
      <c r="K6" t="s">
        <v>92</v>
      </c>
    </row>
    <row r="7" spans="1:11" x14ac:dyDescent="0.25">
      <c r="A7" s="22" t="s">
        <v>94</v>
      </c>
      <c r="B7" s="23"/>
      <c r="C7" s="23"/>
      <c r="D7" s="23"/>
      <c r="E7" s="24"/>
      <c r="F7" s="14"/>
      <c r="G7" s="25"/>
      <c r="H7" s="26"/>
      <c r="I7" s="27"/>
      <c r="J7" s="23"/>
    </row>
    <row r="8" spans="1:11" x14ac:dyDescent="0.25">
      <c r="A8" s="14" t="s">
        <v>95</v>
      </c>
      <c r="B8" s="23">
        <v>31.98947368421053</v>
      </c>
      <c r="C8" s="23">
        <v>34.40526315789473</v>
      </c>
      <c r="D8" s="23">
        <v>10.621433038966964</v>
      </c>
      <c r="E8" s="24">
        <v>0.75129302988396884</v>
      </c>
      <c r="F8" s="14" t="s">
        <v>91</v>
      </c>
      <c r="G8" s="25">
        <v>5.2631578947368418E-2</v>
      </c>
      <c r="H8" s="26">
        <v>1.0119902597369628</v>
      </c>
      <c r="I8" s="27">
        <v>0.47926422206748243</v>
      </c>
      <c r="J8" s="23">
        <v>10.627465166869154</v>
      </c>
      <c r="K8" t="s">
        <v>92</v>
      </c>
    </row>
    <row r="9" spans="1:11" x14ac:dyDescent="0.25">
      <c r="A9" s="14" t="s">
        <v>96</v>
      </c>
      <c r="B9" s="23">
        <v>16.057894736842105</v>
      </c>
      <c r="C9" s="23">
        <v>10.942105263157895</v>
      </c>
      <c r="D9" s="23">
        <v>9.0336065344582366</v>
      </c>
      <c r="E9" s="24">
        <v>9.3443742238188646E-2</v>
      </c>
      <c r="F9" s="14" t="s">
        <v>91</v>
      </c>
      <c r="G9" s="25">
        <v>0.24060150375939848</v>
      </c>
      <c r="H9" s="26">
        <v>1.0062682569542198</v>
      </c>
      <c r="I9" s="27">
        <v>0.48784708370718244</v>
      </c>
      <c r="J9" s="23">
        <v>9.0643992262770627</v>
      </c>
      <c r="K9" t="s">
        <v>92</v>
      </c>
    </row>
    <row r="10" spans="1:11" x14ac:dyDescent="0.25">
      <c r="A10" s="14" t="s">
        <v>97</v>
      </c>
      <c r="B10" s="23">
        <v>13.15263157894737</v>
      </c>
      <c r="C10" s="23">
        <v>12.921052631578947</v>
      </c>
      <c r="D10" s="23">
        <v>5.8692680130697976</v>
      </c>
      <c r="E10" s="24">
        <v>0.296460664879927</v>
      </c>
      <c r="F10" s="14" t="s">
        <v>91</v>
      </c>
      <c r="G10" s="25">
        <v>0.18796992481203006</v>
      </c>
      <c r="H10" s="26">
        <v>0.57020686542572208</v>
      </c>
      <c r="I10" s="27">
        <v>0.98202715306126731</v>
      </c>
      <c r="J10" s="23">
        <v>7.8235247607801233</v>
      </c>
      <c r="K10" t="s">
        <v>92</v>
      </c>
    </row>
    <row r="11" spans="1:11" x14ac:dyDescent="0.25">
      <c r="A11" s="14" t="s">
        <v>98</v>
      </c>
      <c r="B11" s="23">
        <v>19.589473684210521</v>
      </c>
      <c r="C11" s="23">
        <v>17.663157894736841</v>
      </c>
      <c r="D11" s="23">
        <v>7.8377478474576616</v>
      </c>
      <c r="E11" s="24">
        <v>0.75160579593740573</v>
      </c>
      <c r="F11" s="14" t="s">
        <v>91</v>
      </c>
      <c r="G11" s="25">
        <v>0.17293233082706766</v>
      </c>
      <c r="H11" s="26">
        <v>0.71260478661831028</v>
      </c>
      <c r="I11" s="27">
        <v>0.8981595179093429</v>
      </c>
      <c r="J11" s="23">
        <v>9.3454810402148496</v>
      </c>
      <c r="K11" t="s">
        <v>92</v>
      </c>
    </row>
    <row r="12" spans="1:11" x14ac:dyDescent="0.25">
      <c r="A12" s="14" t="s">
        <v>99</v>
      </c>
      <c r="B12" s="23">
        <v>19.12631578947369</v>
      </c>
      <c r="C12" s="23">
        <v>19.452631578947368</v>
      </c>
      <c r="D12" s="23">
        <v>9.1066561829979893</v>
      </c>
      <c r="E12" s="24">
        <v>0.78967211008489202</v>
      </c>
      <c r="F12" s="14" t="s">
        <v>91</v>
      </c>
      <c r="G12" s="25">
        <v>0.23308270676691728</v>
      </c>
      <c r="H12" s="26">
        <v>1.007455467114664</v>
      </c>
      <c r="I12" s="27">
        <v>0.48606179506022956</v>
      </c>
      <c r="J12" s="23">
        <v>9.1323122474062846</v>
      </c>
      <c r="K12" t="s">
        <v>92</v>
      </c>
    </row>
    <row r="13" spans="1:11" x14ac:dyDescent="0.25">
      <c r="A13" s="14" t="s">
        <v>100</v>
      </c>
      <c r="B13" s="23">
        <v>32.194736842105264</v>
      </c>
      <c r="C13" s="23">
        <v>32.56315789473684</v>
      </c>
      <c r="D13" s="23">
        <v>8.1262160457540649</v>
      </c>
      <c r="E13" s="24">
        <v>0.71120807738810343</v>
      </c>
      <c r="F13" s="14" t="s">
        <v>91</v>
      </c>
      <c r="G13" s="25">
        <v>0.12030075187969924</v>
      </c>
      <c r="H13" s="26">
        <v>0.66537351037078107</v>
      </c>
      <c r="I13" s="27">
        <v>0.93660283055046667</v>
      </c>
      <c r="J13" s="23">
        <v>10.027446461571436</v>
      </c>
      <c r="K13" t="s">
        <v>92</v>
      </c>
    </row>
    <row r="14" spans="1:11" x14ac:dyDescent="0.25">
      <c r="A14" s="22" t="s">
        <v>101</v>
      </c>
      <c r="B14" s="23"/>
      <c r="C14" s="23"/>
      <c r="D14" s="23"/>
      <c r="E14" s="24"/>
      <c r="F14" s="14"/>
      <c r="G14" s="25"/>
      <c r="H14" s="26"/>
      <c r="I14" s="27"/>
      <c r="J14" s="23"/>
    </row>
    <row r="15" spans="1:11" x14ac:dyDescent="0.25">
      <c r="A15" s="14" t="s">
        <v>102</v>
      </c>
      <c r="B15" s="23">
        <v>30.363157894736833</v>
      </c>
      <c r="C15" s="23">
        <v>32.799999999999997</v>
      </c>
      <c r="D15" s="23">
        <v>7.8295189620614813</v>
      </c>
      <c r="E15" s="24">
        <v>5.9785063751375815E-2</v>
      </c>
      <c r="F15" s="14" t="s">
        <v>91</v>
      </c>
      <c r="G15" s="25">
        <v>7.5187969924812026E-3</v>
      </c>
      <c r="H15" s="26">
        <v>1.0739220062049997</v>
      </c>
      <c r="I15" s="27">
        <v>0.39061120475907102</v>
      </c>
      <c r="J15" s="23">
        <v>7.6047238869552736</v>
      </c>
      <c r="K15" t="s">
        <v>92</v>
      </c>
    </row>
    <row r="16" spans="1:11" x14ac:dyDescent="0.25">
      <c r="A16" s="14" t="s">
        <v>96</v>
      </c>
      <c r="B16" s="23">
        <v>14.052631578947368</v>
      </c>
      <c r="C16" s="23">
        <v>8.4473684210526336</v>
      </c>
      <c r="D16" s="23">
        <v>5.8116910978510825</v>
      </c>
      <c r="E16" s="24">
        <v>3.8763190246280922E-2</v>
      </c>
      <c r="F16" s="14" t="s">
        <v>91</v>
      </c>
      <c r="G16" s="25">
        <v>0.33082706766917291</v>
      </c>
      <c r="H16" s="26">
        <v>0.70616246829394358</v>
      </c>
      <c r="I16" s="27">
        <v>0.90406537941224341</v>
      </c>
      <c r="J16" s="23">
        <v>6.9612134045360143</v>
      </c>
      <c r="K16" t="s">
        <v>92</v>
      </c>
    </row>
    <row r="17" spans="1:11" x14ac:dyDescent="0.25">
      <c r="A17" s="14" t="s">
        <v>99</v>
      </c>
      <c r="B17" s="23">
        <v>12.721052631578948</v>
      </c>
      <c r="C17" s="23">
        <v>15.573684210526315</v>
      </c>
      <c r="D17" s="23">
        <v>9.2758554961719746</v>
      </c>
      <c r="E17" s="24">
        <v>9.2186314548334619E-2</v>
      </c>
      <c r="F17" s="14" t="s">
        <v>91</v>
      </c>
      <c r="G17" s="25">
        <v>0.23308270676691728</v>
      </c>
      <c r="H17" s="26">
        <v>1.0645021904702683</v>
      </c>
      <c r="I17" s="27">
        <v>0.40352650734284012</v>
      </c>
      <c r="J17" s="23">
        <v>9.0493093659129809</v>
      </c>
      <c r="K17" t="s">
        <v>92</v>
      </c>
    </row>
    <row r="18" spans="1:11" x14ac:dyDescent="0.25">
      <c r="A18" s="14" t="s">
        <v>97</v>
      </c>
      <c r="B18" s="23">
        <v>13.905263157894737</v>
      </c>
      <c r="C18" s="23">
        <v>12.184210526315788</v>
      </c>
      <c r="D18" s="23">
        <v>5.0665193889579268</v>
      </c>
      <c r="E18" s="24">
        <v>2.0994267423414528E-3</v>
      </c>
      <c r="F18" s="14" t="s">
        <v>91</v>
      </c>
      <c r="G18" s="25">
        <v>0.19548872180451127</v>
      </c>
      <c r="H18" s="26">
        <v>0.42575465001337603</v>
      </c>
      <c r="I18" s="27">
        <v>0.99919789146771931</v>
      </c>
      <c r="J18" s="23">
        <v>7.8156436532307243</v>
      </c>
      <c r="K18" t="s">
        <v>92</v>
      </c>
    </row>
    <row r="19" spans="1:11" x14ac:dyDescent="0.25">
      <c r="A19" s="14" t="s">
        <v>98</v>
      </c>
      <c r="B19" s="23">
        <v>17.957894736842103</v>
      </c>
      <c r="C19" s="23">
        <v>16.505263157894738</v>
      </c>
      <c r="D19" s="23">
        <v>7.0267244118892682</v>
      </c>
      <c r="E19" s="24">
        <v>0.4485726317706179</v>
      </c>
      <c r="F19" s="14" t="s">
        <v>91</v>
      </c>
      <c r="G19" s="25">
        <v>0.16541353383458646</v>
      </c>
      <c r="H19" s="26">
        <v>0.86661998152180686</v>
      </c>
      <c r="I19" s="27">
        <v>0.70386255395438446</v>
      </c>
      <c r="J19" s="23">
        <v>7.5975455518673023</v>
      </c>
      <c r="K19" t="s">
        <v>92</v>
      </c>
    </row>
    <row r="20" spans="1:11" x14ac:dyDescent="0.25">
      <c r="A20" s="14" t="s">
        <v>100</v>
      </c>
      <c r="B20" s="23">
        <v>34.910526315789468</v>
      </c>
      <c r="C20" s="23">
        <v>34.042105263157886</v>
      </c>
      <c r="D20" s="23">
        <v>8.8378919464168604</v>
      </c>
      <c r="E20" s="24">
        <v>0.3786857204230511</v>
      </c>
      <c r="F20" s="14" t="s">
        <v>91</v>
      </c>
      <c r="G20" s="25">
        <v>0.12030075187969924</v>
      </c>
      <c r="H20" s="26">
        <v>0.7307620017678188</v>
      </c>
      <c r="I20" s="27">
        <v>0.88040430656706892</v>
      </c>
      <c r="J20" s="23">
        <v>10.406278629780957</v>
      </c>
      <c r="K20" t="s">
        <v>92</v>
      </c>
    </row>
    <row r="21" spans="1:11" x14ac:dyDescent="0.25">
      <c r="A21" s="14" t="s">
        <v>103</v>
      </c>
      <c r="B21" s="23">
        <v>4.3578947368421055</v>
      </c>
      <c r="C21" s="23">
        <v>4.8736842105263163</v>
      </c>
      <c r="D21" s="23">
        <v>2.977923000450053</v>
      </c>
      <c r="E21" s="24">
        <v>0.16275781442574375</v>
      </c>
      <c r="F21" s="14" t="s">
        <v>91</v>
      </c>
      <c r="G21" s="25">
        <v>0.5864661654135338</v>
      </c>
      <c r="H21" s="26">
        <v>0.70557986872093315</v>
      </c>
      <c r="I21" s="27">
        <v>0.90458919465852916</v>
      </c>
      <c r="J21" s="23">
        <v>3.568413012610991</v>
      </c>
      <c r="K21" t="s">
        <v>92</v>
      </c>
    </row>
    <row r="22" spans="1:11" x14ac:dyDescent="0.25">
      <c r="A22" s="14" t="s">
        <v>104</v>
      </c>
      <c r="B22" s="23">
        <v>3.426315789473684</v>
      </c>
      <c r="C22" s="23">
        <v>3.357894736842105</v>
      </c>
      <c r="D22" s="23">
        <v>4.1353519154223397</v>
      </c>
      <c r="E22" s="24">
        <v>0.31234053408839568</v>
      </c>
      <c r="F22" s="14" t="s">
        <v>91</v>
      </c>
      <c r="G22" s="25">
        <v>0.78195488721804507</v>
      </c>
      <c r="H22" s="26">
        <v>0.82897521539433727</v>
      </c>
      <c r="I22" s="27">
        <v>0.75902119667109313</v>
      </c>
      <c r="J22" s="23">
        <v>4.5716865006600687</v>
      </c>
      <c r="K22" t="s">
        <v>92</v>
      </c>
    </row>
    <row r="23" spans="1:11" x14ac:dyDescent="0.25">
      <c r="A23" s="22" t="s">
        <v>105</v>
      </c>
      <c r="B23" s="23"/>
      <c r="C23" s="23"/>
      <c r="D23" s="23"/>
      <c r="E23" s="24"/>
      <c r="F23" s="14"/>
      <c r="G23" s="25"/>
      <c r="H23" s="26"/>
      <c r="I23" s="27"/>
      <c r="J23" s="23"/>
    </row>
    <row r="24" spans="1:11" x14ac:dyDescent="0.25">
      <c r="A24" s="14" t="s">
        <v>71</v>
      </c>
      <c r="B24" s="23">
        <v>72.742105263157896</v>
      </c>
      <c r="C24" s="23">
        <v>59.284210526315796</v>
      </c>
      <c r="D24" s="23">
        <v>9.2941203169565245</v>
      </c>
      <c r="E24" s="24">
        <v>7.2344873608576462E-4</v>
      </c>
      <c r="F24" s="14" t="s">
        <v>91</v>
      </c>
      <c r="G24" s="25">
        <v>0</v>
      </c>
      <c r="H24" s="26">
        <v>0.65035328195824349</v>
      </c>
      <c r="I24" s="27">
        <v>0.94648974305169176</v>
      </c>
      <c r="J24" s="23">
        <v>11.600277090286347</v>
      </c>
      <c r="K24" t="s">
        <v>92</v>
      </c>
    </row>
    <row r="25" spans="1:11" x14ac:dyDescent="0.25">
      <c r="A25" s="14" t="s">
        <v>72</v>
      </c>
      <c r="B25" s="23">
        <v>74.44736842105263</v>
      </c>
      <c r="C25" s="23">
        <v>63.684210526315788</v>
      </c>
      <c r="D25" s="23">
        <v>8.412003355575564</v>
      </c>
      <c r="E25" s="24" t="s">
        <v>90</v>
      </c>
      <c r="F25" s="14" t="s">
        <v>91</v>
      </c>
      <c r="G25" s="25">
        <v>0</v>
      </c>
      <c r="H25" s="26">
        <v>0.60165122322039477</v>
      </c>
      <c r="I25" s="27">
        <v>0.97127702890901402</v>
      </c>
      <c r="J25" s="23">
        <v>10.915955992861857</v>
      </c>
      <c r="K25" t="s">
        <v>92</v>
      </c>
    </row>
    <row r="26" spans="1:11" x14ac:dyDescent="0.25">
      <c r="A26" s="14" t="s">
        <v>73</v>
      </c>
      <c r="B26" s="23">
        <v>54.978947368421046</v>
      </c>
      <c r="C26" s="23">
        <v>54.331578947368421</v>
      </c>
      <c r="D26" s="23">
        <v>7.3026840851428059</v>
      </c>
      <c r="E26" s="24">
        <v>0.71391271459854988</v>
      </c>
      <c r="F26" s="14" t="s">
        <v>91</v>
      </c>
      <c r="G26" s="25">
        <v>0</v>
      </c>
      <c r="H26" s="26">
        <v>0.51760570533487238</v>
      </c>
      <c r="I26" s="27">
        <v>0.99288588640019459</v>
      </c>
      <c r="J26" s="23">
        <v>10.216866695781309</v>
      </c>
      <c r="K26" t="s">
        <v>92</v>
      </c>
    </row>
    <row r="27" spans="1:11" x14ac:dyDescent="0.25">
      <c r="A27" s="14" t="s">
        <v>73</v>
      </c>
      <c r="B27" s="23">
        <v>55.094736842105263</v>
      </c>
      <c r="C27" s="23">
        <v>54.452631578947361</v>
      </c>
      <c r="D27" s="23">
        <v>7.5216293841868653</v>
      </c>
      <c r="E27" s="24">
        <v>0.78809641620453075</v>
      </c>
      <c r="F27" s="14" t="s">
        <v>91</v>
      </c>
      <c r="G27" s="25">
        <v>0</v>
      </c>
      <c r="H27" s="26">
        <v>0.54281758089928678</v>
      </c>
      <c r="I27" s="27">
        <v>0.98863517702206249</v>
      </c>
      <c r="J27" s="23">
        <v>10.275896438707935</v>
      </c>
      <c r="K27" t="s">
        <v>92</v>
      </c>
    </row>
    <row r="28" spans="1:11" x14ac:dyDescent="0.25">
      <c r="A28" s="14" t="s">
        <v>74</v>
      </c>
      <c r="B28" s="23">
        <v>22.247368421052631</v>
      </c>
      <c r="C28" s="23">
        <v>25.289473684210527</v>
      </c>
      <c r="D28" s="23">
        <v>7.5334953753432812</v>
      </c>
      <c r="E28" s="24">
        <v>0.60868529674201177</v>
      </c>
      <c r="F28" s="14" t="s">
        <v>91</v>
      </c>
      <c r="G28" s="25">
        <v>0.15789473684210525</v>
      </c>
      <c r="H28" s="26">
        <v>0.46627112427154122</v>
      </c>
      <c r="I28" s="27">
        <v>0.99766932198332414</v>
      </c>
      <c r="J28" s="23">
        <v>11.104832352957997</v>
      </c>
      <c r="K28" t="s">
        <v>92</v>
      </c>
    </row>
    <row r="29" spans="1:11" x14ac:dyDescent="0.25">
      <c r="A29" s="14" t="s">
        <v>75</v>
      </c>
      <c r="B29" s="23">
        <v>43.426315789473676</v>
      </c>
      <c r="C29" s="23">
        <v>38.110526315789464</v>
      </c>
      <c r="D29" s="23">
        <v>9.364151572169531</v>
      </c>
      <c r="E29" s="24">
        <v>7.787406429280494E-2</v>
      </c>
      <c r="F29" s="14" t="s">
        <v>91</v>
      </c>
      <c r="G29" s="25">
        <v>0</v>
      </c>
      <c r="H29" s="26">
        <v>0.66317889667108043</v>
      </c>
      <c r="I29" s="27">
        <v>0.93811669253943974</v>
      </c>
      <c r="J29" s="23">
        <v>11.574115894104384</v>
      </c>
      <c r="K29" t="s">
        <v>92</v>
      </c>
    </row>
    <row r="30" spans="1:11" x14ac:dyDescent="0.25">
      <c r="A30" s="14" t="s">
        <v>76</v>
      </c>
      <c r="B30" s="23">
        <v>68.936842105263153</v>
      </c>
      <c r="C30" s="23">
        <v>58.815789473684198</v>
      </c>
      <c r="D30" s="23">
        <v>7.3218691172975356</v>
      </c>
      <c r="E30" s="24">
        <v>1.0454206198266601E-3</v>
      </c>
      <c r="F30" s="14" t="s">
        <v>91</v>
      </c>
      <c r="G30" s="25">
        <v>0</v>
      </c>
      <c r="H30" s="26">
        <v>0.61555858039609579</v>
      </c>
      <c r="I30" s="27">
        <v>0.96527545236586765</v>
      </c>
      <c r="J30" s="23">
        <v>9.3933825068842953</v>
      </c>
      <c r="K30" t="s">
        <v>92</v>
      </c>
    </row>
    <row r="31" spans="1:11" x14ac:dyDescent="0.25">
      <c r="A31" s="14" t="s">
        <v>77</v>
      </c>
      <c r="B31" s="23">
        <v>34.573684210526316</v>
      </c>
      <c r="C31" s="23">
        <v>32.221052631578942</v>
      </c>
      <c r="D31" s="23">
        <v>8.1950163518739068</v>
      </c>
      <c r="E31" s="24">
        <v>0.321864137285027</v>
      </c>
      <c r="F31" s="14" t="s">
        <v>91</v>
      </c>
      <c r="G31" s="25">
        <v>7.5187969924812026E-2</v>
      </c>
      <c r="H31" s="26">
        <v>0.73528364649288025</v>
      </c>
      <c r="I31" s="27">
        <v>0.87573178914083316</v>
      </c>
      <c r="J31" s="23">
        <v>9.6196021763764623</v>
      </c>
      <c r="K31" t="s">
        <v>92</v>
      </c>
    </row>
    <row r="32" spans="1:11" x14ac:dyDescent="0.25">
      <c r="A32" s="14" t="s">
        <v>78</v>
      </c>
      <c r="B32" s="23">
        <v>2.0578947368421052</v>
      </c>
      <c r="C32" s="23">
        <v>3.6263157894736846</v>
      </c>
      <c r="D32" s="23">
        <v>5.9221987569909667</v>
      </c>
      <c r="E32" s="24">
        <v>0.14082042652538665</v>
      </c>
      <c r="F32" s="14" t="s">
        <v>91</v>
      </c>
      <c r="G32" s="25">
        <v>0.86466165413533835</v>
      </c>
      <c r="H32" s="26">
        <v>1.0877300391493074</v>
      </c>
      <c r="I32" s="27">
        <v>0.3720952612574418</v>
      </c>
      <c r="J32" s="23">
        <v>5.7155385531357519</v>
      </c>
      <c r="K32" t="s">
        <v>92</v>
      </c>
    </row>
    <row r="33" spans="1:11" x14ac:dyDescent="0.25">
      <c r="A33" s="14" t="s">
        <v>79</v>
      </c>
      <c r="B33" s="23">
        <v>2.2789473684210524</v>
      </c>
      <c r="C33" s="23">
        <v>3.7947368421052645</v>
      </c>
      <c r="D33" s="23">
        <v>4.405192173247209</v>
      </c>
      <c r="E33" s="24">
        <v>0.83745436838596865</v>
      </c>
      <c r="F33" s="14" t="s">
        <v>91</v>
      </c>
      <c r="G33" s="25">
        <v>0.81954887218045114</v>
      </c>
      <c r="H33" s="26">
        <v>1.3722017125503183</v>
      </c>
      <c r="I33" s="27">
        <v>0.11305529576329976</v>
      </c>
      <c r="J33" s="23">
        <v>3.7852156005777431</v>
      </c>
      <c r="K33" t="s">
        <v>92</v>
      </c>
    </row>
    <row r="34" spans="1:11" x14ac:dyDescent="0.25">
      <c r="A34" s="14" t="s">
        <v>80</v>
      </c>
      <c r="B34" s="23">
        <v>2.1473684210526316</v>
      </c>
      <c r="C34" s="23">
        <v>4.7263157894736842</v>
      </c>
      <c r="D34" s="23">
        <v>4.4037474905585956</v>
      </c>
      <c r="E34" s="24">
        <v>0.63908220666471671</v>
      </c>
      <c r="F34" s="14" t="s">
        <v>91</v>
      </c>
      <c r="G34" s="25">
        <v>0.78195488721804507</v>
      </c>
      <c r="H34" s="26">
        <v>0.70074441662699671</v>
      </c>
      <c r="I34" s="27">
        <v>0.90887080095581951</v>
      </c>
      <c r="J34" s="23">
        <v>5.295138531095505</v>
      </c>
      <c r="K34" t="s">
        <v>92</v>
      </c>
    </row>
    <row r="35" spans="1:11" x14ac:dyDescent="0.25">
      <c r="A35" s="22" t="s">
        <v>106</v>
      </c>
      <c r="B35" s="23"/>
      <c r="C35" s="23"/>
      <c r="D35" s="23"/>
      <c r="E35" s="24"/>
      <c r="F35" s="14"/>
      <c r="G35" s="25"/>
      <c r="H35" s="26"/>
      <c r="I35" s="27"/>
      <c r="J35" s="23"/>
    </row>
    <row r="36" spans="1:11" x14ac:dyDescent="0.25">
      <c r="A36" s="14" t="s">
        <v>102</v>
      </c>
      <c r="B36" s="23">
        <v>21.799999999999994</v>
      </c>
      <c r="C36" s="23">
        <v>23.921052631578949</v>
      </c>
      <c r="D36" s="23">
        <v>6.1893085886409001</v>
      </c>
      <c r="E36" s="24">
        <v>7.2996651385748595E-2</v>
      </c>
      <c r="F36" s="14" t="s">
        <v>91</v>
      </c>
      <c r="G36" s="25">
        <v>2.2556390977443608E-2</v>
      </c>
      <c r="H36" s="26">
        <v>0.40587576490329896</v>
      </c>
      <c r="I36" s="27">
        <v>0.99955794800390063</v>
      </c>
      <c r="J36" s="23">
        <v>9.7786818665717163</v>
      </c>
      <c r="K36" t="s">
        <v>92</v>
      </c>
    </row>
    <row r="37" spans="1:11" x14ac:dyDescent="0.25">
      <c r="A37" s="14" t="s">
        <v>96</v>
      </c>
      <c r="B37" s="23">
        <v>7.6736842105263161</v>
      </c>
      <c r="C37" s="23">
        <v>6.0105263157894742</v>
      </c>
      <c r="D37" s="23">
        <v>4.4878283795895717</v>
      </c>
      <c r="E37" s="24">
        <v>0.27027363095407947</v>
      </c>
      <c r="F37" s="14" t="s">
        <v>91</v>
      </c>
      <c r="G37" s="25">
        <v>0.47368421052631576</v>
      </c>
      <c r="H37" s="26">
        <v>0.73518141885346344</v>
      </c>
      <c r="I37" s="27">
        <v>0.87583851732001727</v>
      </c>
      <c r="J37" s="23">
        <v>5.2683390955211777</v>
      </c>
      <c r="K37" t="s">
        <v>92</v>
      </c>
    </row>
    <row r="38" spans="1:11" x14ac:dyDescent="0.25">
      <c r="A38" s="14" t="s">
        <v>107</v>
      </c>
      <c r="B38" s="23">
        <v>10.031578947368422</v>
      </c>
      <c r="C38" s="23">
        <v>11.736842105263156</v>
      </c>
      <c r="D38" s="23">
        <v>7.2051246952741614</v>
      </c>
      <c r="E38" s="24">
        <v>0.33193464256781674</v>
      </c>
      <c r="F38" s="14" t="s">
        <v>91</v>
      </c>
      <c r="G38" s="25">
        <v>0.37593984962406013</v>
      </c>
      <c r="H38" s="26">
        <v>0.97511303415870032</v>
      </c>
      <c r="I38" s="27">
        <v>0.5354226775820059</v>
      </c>
      <c r="J38" s="23">
        <v>7.3442721445581727</v>
      </c>
      <c r="K38" t="s">
        <v>92</v>
      </c>
    </row>
    <row r="39" spans="1:11" x14ac:dyDescent="0.25">
      <c r="A39" s="14" t="s">
        <v>108</v>
      </c>
      <c r="B39" s="23">
        <v>21.652631578947364</v>
      </c>
      <c r="C39" s="23">
        <v>22.542105263157893</v>
      </c>
      <c r="D39" s="23">
        <v>6.8273341519288673</v>
      </c>
      <c r="E39" s="24">
        <v>0.80336955219757133</v>
      </c>
      <c r="F39" s="14" t="s">
        <v>91</v>
      </c>
      <c r="G39" s="25">
        <v>0.11278195488721804</v>
      </c>
      <c r="H39" s="26">
        <v>0.709756218269881</v>
      </c>
      <c r="I39" s="27">
        <v>0.90079654203693771</v>
      </c>
      <c r="J39" s="23">
        <v>8.1570156774340141</v>
      </c>
      <c r="K39" t="s">
        <v>92</v>
      </c>
    </row>
    <row r="40" spans="1:11" x14ac:dyDescent="0.25">
      <c r="A40" s="14" t="s">
        <v>97</v>
      </c>
      <c r="B40" s="23">
        <v>6.136842105263157</v>
      </c>
      <c r="C40" s="23">
        <v>6.6842105263157894</v>
      </c>
      <c r="D40" s="23">
        <v>4.6067307325474474</v>
      </c>
      <c r="E40" s="24">
        <v>0.15261212231524432</v>
      </c>
      <c r="F40" s="14" t="s">
        <v>91</v>
      </c>
      <c r="G40" s="25">
        <v>0.37593984962406013</v>
      </c>
      <c r="H40" s="26">
        <v>0.64987095077763546</v>
      </c>
      <c r="I40" s="27">
        <v>0.94678897429973075</v>
      </c>
      <c r="J40" s="23">
        <v>5.7519354920549981</v>
      </c>
      <c r="K40" t="s">
        <v>92</v>
      </c>
    </row>
    <row r="41" spans="1:11" x14ac:dyDescent="0.25">
      <c r="A41" s="14" t="s">
        <v>104</v>
      </c>
      <c r="B41" s="23">
        <v>3.5315789473684207</v>
      </c>
      <c r="C41" s="23">
        <v>3.8000000000000007</v>
      </c>
      <c r="D41" s="23">
        <v>4.3162751676756619</v>
      </c>
      <c r="E41" s="24">
        <v>3.3143543086701907E-2</v>
      </c>
      <c r="F41" s="14" t="s">
        <v>91</v>
      </c>
      <c r="G41" s="25">
        <v>0.66917293233082709</v>
      </c>
      <c r="H41" s="26">
        <v>1.1129147061837046</v>
      </c>
      <c r="I41" s="27">
        <v>0.33966587118672525</v>
      </c>
      <c r="J41" s="23">
        <v>4.1182520563947929</v>
      </c>
      <c r="K41" t="s">
        <v>92</v>
      </c>
    </row>
    <row r="42" spans="1:11" x14ac:dyDescent="0.25">
      <c r="A42" s="14" t="s">
        <v>103</v>
      </c>
      <c r="B42" s="23">
        <v>3.8842105263157891</v>
      </c>
      <c r="C42" s="23">
        <v>3.7526315789473683</v>
      </c>
      <c r="D42" s="23">
        <v>3.8857856498584669</v>
      </c>
      <c r="E42" s="24">
        <v>0.73859648898880736</v>
      </c>
      <c r="F42" s="14" t="s">
        <v>91</v>
      </c>
      <c r="G42" s="25">
        <v>0.6992481203007519</v>
      </c>
      <c r="H42" s="26">
        <v>1.0129353811772033</v>
      </c>
      <c r="I42" s="27">
        <v>0.4778519363047633</v>
      </c>
      <c r="J42" s="23">
        <v>3.8861781935959883</v>
      </c>
      <c r="K42" t="s">
        <v>92</v>
      </c>
    </row>
    <row r="43" spans="1:11" x14ac:dyDescent="0.25">
      <c r="A43" s="14" t="s">
        <v>78</v>
      </c>
      <c r="B43" s="23">
        <v>3.0368421052631582</v>
      </c>
      <c r="C43" s="23">
        <v>3.3947368421052624</v>
      </c>
      <c r="D43" s="23">
        <v>6.1895630481418769</v>
      </c>
      <c r="E43" s="24">
        <v>0.45434532127092175</v>
      </c>
      <c r="F43" s="14" t="s">
        <v>91</v>
      </c>
      <c r="G43" s="25">
        <v>0.86466165413533835</v>
      </c>
      <c r="H43" s="26">
        <v>1.6970501056323117</v>
      </c>
      <c r="I43" s="27">
        <v>2.1861742325669037E-2</v>
      </c>
      <c r="J43" s="23">
        <v>4.7824165373279683</v>
      </c>
      <c r="K43" t="s">
        <v>92</v>
      </c>
    </row>
    <row r="44" spans="1:11" x14ac:dyDescent="0.25">
      <c r="A44" s="14" t="s">
        <v>77</v>
      </c>
      <c r="B44" s="23">
        <v>22.852631578947367</v>
      </c>
      <c r="C44" s="23">
        <v>26.063157894736843</v>
      </c>
      <c r="D44" s="23">
        <v>11.204550930890468</v>
      </c>
      <c r="E44" s="24">
        <v>2.1417534654524339E-2</v>
      </c>
      <c r="F44" s="14" t="s">
        <v>91</v>
      </c>
      <c r="G44" s="25">
        <v>0.21804511278195488</v>
      </c>
      <c r="H44" s="26">
        <v>0.5885640563864335</v>
      </c>
      <c r="I44" s="27">
        <v>0.97620362024992013</v>
      </c>
      <c r="J44" s="23">
        <v>14.700507495828862</v>
      </c>
      <c r="K44" t="s">
        <v>92</v>
      </c>
    </row>
    <row r="45" spans="1:11" x14ac:dyDescent="0.25">
      <c r="A45" s="14" t="s">
        <v>73</v>
      </c>
      <c r="B45" s="23">
        <v>34.931578947368415</v>
      </c>
      <c r="C45" s="23">
        <v>33.194736842105264</v>
      </c>
      <c r="D45" s="23">
        <v>10.297361149398807</v>
      </c>
      <c r="E45" s="24">
        <v>0.90161535208006316</v>
      </c>
      <c r="F45" s="14" t="s">
        <v>91</v>
      </c>
      <c r="G45" s="25">
        <v>3.7593984962406013E-2</v>
      </c>
      <c r="H45" s="26">
        <v>0.64197467905500094</v>
      </c>
      <c r="I45" s="27">
        <v>0.9515287570286054</v>
      </c>
      <c r="J45" s="23">
        <v>12.936051506214351</v>
      </c>
      <c r="K45" t="s">
        <v>92</v>
      </c>
    </row>
    <row r="46" spans="1:11" x14ac:dyDescent="0.25">
      <c r="A46" s="14" t="s">
        <v>109</v>
      </c>
      <c r="B46" s="23">
        <v>4.1105263157894738</v>
      </c>
      <c r="C46" s="23">
        <v>4.1473684210526311</v>
      </c>
      <c r="D46" s="23">
        <v>10.271274563162688</v>
      </c>
      <c r="E46" s="24">
        <v>0.68886552135140566</v>
      </c>
      <c r="F46" s="14" t="s">
        <v>91</v>
      </c>
      <c r="G46" s="25">
        <v>0.80451127819548873</v>
      </c>
      <c r="H46" s="26">
        <v>1.8545393287927645</v>
      </c>
      <c r="I46" s="27">
        <v>9.3425649081898925E-3</v>
      </c>
      <c r="J46" s="23">
        <v>7.5917352722842244</v>
      </c>
      <c r="K46" t="s">
        <v>92</v>
      </c>
    </row>
    <row r="47" spans="1:11" x14ac:dyDescent="0.25">
      <c r="A47" s="14" t="s">
        <v>80</v>
      </c>
      <c r="B47" s="23">
        <v>3.4000000000000004</v>
      </c>
      <c r="C47" s="23">
        <v>4.8789473684210529</v>
      </c>
      <c r="D47" s="23">
        <v>6.2490015787386834</v>
      </c>
      <c r="E47" s="24">
        <v>9.5052570025897079E-2</v>
      </c>
      <c r="F47" s="14" t="s">
        <v>91</v>
      </c>
      <c r="G47" s="25">
        <v>0.75939849624060152</v>
      </c>
      <c r="H47" s="26">
        <v>0.50097438264885563</v>
      </c>
      <c r="I47" s="27">
        <v>0.99491679706633529</v>
      </c>
      <c r="J47" s="23">
        <v>8.886640588680347</v>
      </c>
      <c r="K47" t="s">
        <v>92</v>
      </c>
    </row>
    <row r="48" spans="1:11" x14ac:dyDescent="0.25">
      <c r="A48" s="14"/>
      <c r="B48" s="23"/>
      <c r="C48" s="23"/>
      <c r="D48" s="23"/>
      <c r="E48" s="24"/>
      <c r="F48" s="14"/>
      <c r="G48" s="25"/>
      <c r="H48" s="26"/>
      <c r="J48" s="23"/>
    </row>
  </sheetData>
  <conditionalFormatting sqref="E3:E47">
    <cfRule type="cellIs" dxfId="1" priority="1" stopIfTrue="1" operator="equal">
      <formula>"&lt;.0001"</formula>
    </cfRule>
  </conditionalFormatting>
  <conditionalFormatting sqref="I3:I47">
    <cfRule type="cellIs" dxfId="0" priority="2" stopIfTrue="1" operator="equal">
      <formula>"&lt;.0001"</formula>
    </cfRule>
  </conditionalFormatting>
  <pageMargins left="0.7" right="0.7" top="0.75" bottom="0.75" header="0.3" footer="0.3"/>
  <pageSetup paperSize="9" orientation="portrait"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882AA-87B0-4992-BFCF-D487C934B66C}">
  <sheetPr>
    <tabColor rgb="FF006666"/>
  </sheetPr>
  <dimension ref="A1:C50"/>
  <sheetViews>
    <sheetView workbookViewId="0">
      <selection activeCell="H17" sqref="H17"/>
    </sheetView>
  </sheetViews>
  <sheetFormatPr defaultRowHeight="15" x14ac:dyDescent="0.25"/>
  <cols>
    <col min="1" max="1" width="14.7109375" customWidth="1"/>
    <col min="2" max="2" width="71.42578125" customWidth="1"/>
  </cols>
  <sheetData>
    <row r="1" spans="1:3" ht="33" customHeight="1" thickBot="1" x14ac:dyDescent="0.3">
      <c r="A1" s="44" t="s">
        <v>157</v>
      </c>
      <c r="B1" s="44" t="s">
        <v>158</v>
      </c>
      <c r="C1" s="44" t="s">
        <v>159</v>
      </c>
    </row>
    <row r="2" spans="1:3" ht="33" customHeight="1" thickTop="1" thickBot="1" x14ac:dyDescent="0.3">
      <c r="A2" s="45" t="s">
        <v>89</v>
      </c>
      <c r="B2" s="56"/>
      <c r="C2" s="57"/>
    </row>
    <row r="3" spans="1:3" ht="33" customHeight="1" thickBot="1" x14ac:dyDescent="0.3">
      <c r="A3" s="45" t="s">
        <v>160</v>
      </c>
      <c r="B3" s="45" t="s">
        <v>161</v>
      </c>
      <c r="C3" s="45" t="s">
        <v>162</v>
      </c>
    </row>
    <row r="4" spans="1:3" ht="33" customHeight="1" thickBot="1" x14ac:dyDescent="0.3">
      <c r="A4" s="45" t="s">
        <v>163</v>
      </c>
      <c r="B4" s="45" t="s">
        <v>164</v>
      </c>
      <c r="C4" s="45" t="s">
        <v>165</v>
      </c>
    </row>
    <row r="5" spans="1:3" ht="33" customHeight="1" thickBot="1" x14ac:dyDescent="0.3">
      <c r="A5" s="45" t="s">
        <v>166</v>
      </c>
      <c r="B5" s="45" t="s">
        <v>167</v>
      </c>
      <c r="C5" s="45" t="s">
        <v>168</v>
      </c>
    </row>
    <row r="6" spans="1:3" ht="33" customHeight="1" thickBot="1" x14ac:dyDescent="0.3">
      <c r="A6" s="45" t="s">
        <v>169</v>
      </c>
      <c r="B6" s="45" t="s">
        <v>170</v>
      </c>
      <c r="C6" s="45" t="s">
        <v>171</v>
      </c>
    </row>
    <row r="7" spans="1:3" ht="33" customHeight="1" thickBot="1" x14ac:dyDescent="0.3">
      <c r="A7" s="45" t="s">
        <v>172</v>
      </c>
      <c r="B7" s="45" t="s">
        <v>173</v>
      </c>
      <c r="C7" s="45" t="s">
        <v>174</v>
      </c>
    </row>
    <row r="8" spans="1:3" ht="33" customHeight="1" thickBot="1" x14ac:dyDescent="0.3">
      <c r="A8" s="45" t="s">
        <v>175</v>
      </c>
      <c r="B8" s="45" t="s">
        <v>176</v>
      </c>
      <c r="C8" s="45" t="s">
        <v>174</v>
      </c>
    </row>
    <row r="9" spans="1:3" ht="33" customHeight="1" thickBot="1" x14ac:dyDescent="0.3">
      <c r="A9" s="45" t="s">
        <v>177</v>
      </c>
      <c r="B9" s="45" t="s">
        <v>178</v>
      </c>
      <c r="C9" s="45" t="s">
        <v>171</v>
      </c>
    </row>
    <row r="10" spans="1:3" ht="33" customHeight="1" thickBot="1" x14ac:dyDescent="0.3">
      <c r="A10" s="45" t="s">
        <v>179</v>
      </c>
      <c r="B10" s="45" t="s">
        <v>180</v>
      </c>
      <c r="C10" s="45" t="s">
        <v>174</v>
      </c>
    </row>
    <row r="11" spans="1:3" ht="33" customHeight="1" thickBot="1" x14ac:dyDescent="0.3">
      <c r="A11" s="45" t="s">
        <v>181</v>
      </c>
      <c r="B11" s="45" t="s">
        <v>182</v>
      </c>
      <c r="C11" s="45" t="s">
        <v>183</v>
      </c>
    </row>
    <row r="12" spans="1:3" ht="33" customHeight="1" thickBot="1" x14ac:dyDescent="0.3">
      <c r="A12" s="45" t="s">
        <v>184</v>
      </c>
      <c r="B12" s="58"/>
      <c r="C12" s="59"/>
    </row>
    <row r="13" spans="1:3" ht="33" customHeight="1" thickBot="1" x14ac:dyDescent="0.3">
      <c r="A13" s="45" t="s">
        <v>185</v>
      </c>
      <c r="B13" s="45" t="s">
        <v>186</v>
      </c>
      <c r="C13" s="45" t="s">
        <v>174</v>
      </c>
    </row>
    <row r="14" spans="1:3" ht="33" customHeight="1" thickBot="1" x14ac:dyDescent="0.3">
      <c r="A14" s="45" t="s">
        <v>187</v>
      </c>
      <c r="B14" s="45" t="s">
        <v>188</v>
      </c>
      <c r="C14" s="45" t="s">
        <v>174</v>
      </c>
    </row>
    <row r="15" spans="1:3" ht="33" customHeight="1" thickBot="1" x14ac:dyDescent="0.3">
      <c r="A15" s="45" t="s">
        <v>189</v>
      </c>
      <c r="B15" s="45" t="s">
        <v>190</v>
      </c>
      <c r="C15" s="45" t="s">
        <v>174</v>
      </c>
    </row>
    <row r="16" spans="1:3" ht="33" customHeight="1" thickBot="1" x14ac:dyDescent="0.3">
      <c r="A16" s="45" t="s">
        <v>191</v>
      </c>
      <c r="B16" s="45" t="s">
        <v>192</v>
      </c>
      <c r="C16" s="45" t="s">
        <v>174</v>
      </c>
    </row>
    <row r="17" spans="1:3" ht="33" customHeight="1" thickBot="1" x14ac:dyDescent="0.3">
      <c r="A17" s="45" t="s">
        <v>193</v>
      </c>
      <c r="B17" s="45" t="s">
        <v>194</v>
      </c>
      <c r="C17" s="45" t="s">
        <v>174</v>
      </c>
    </row>
    <row r="18" spans="1:3" ht="33" customHeight="1" thickBot="1" x14ac:dyDescent="0.3">
      <c r="A18" s="45" t="s">
        <v>195</v>
      </c>
      <c r="B18" s="45" t="s">
        <v>196</v>
      </c>
      <c r="C18" s="45" t="s">
        <v>174</v>
      </c>
    </row>
    <row r="19" spans="1:3" ht="33" customHeight="1" thickBot="1" x14ac:dyDescent="0.3">
      <c r="A19" s="45" t="s">
        <v>197</v>
      </c>
      <c r="B19" s="45"/>
      <c r="C19" s="45"/>
    </row>
    <row r="20" spans="1:3" ht="33" customHeight="1" x14ac:dyDescent="0.25">
      <c r="A20" s="52" t="s">
        <v>102</v>
      </c>
      <c r="B20" s="54" t="s">
        <v>198</v>
      </c>
      <c r="C20" s="46" t="s">
        <v>199</v>
      </c>
    </row>
    <row r="21" spans="1:3" ht="33" customHeight="1" x14ac:dyDescent="0.25">
      <c r="A21" s="60"/>
      <c r="B21" s="61"/>
      <c r="C21" s="46"/>
    </row>
    <row r="22" spans="1:3" ht="33" customHeight="1" thickBot="1" x14ac:dyDescent="0.3">
      <c r="A22" s="53"/>
      <c r="B22" s="55"/>
      <c r="C22" s="45" t="s">
        <v>200</v>
      </c>
    </row>
    <row r="23" spans="1:3" ht="33" customHeight="1" thickBot="1" x14ac:dyDescent="0.3">
      <c r="A23" s="45" t="s">
        <v>103</v>
      </c>
      <c r="B23" s="45" t="s">
        <v>201</v>
      </c>
      <c r="C23" s="45" t="s">
        <v>174</v>
      </c>
    </row>
    <row r="24" spans="1:3" ht="33" customHeight="1" thickBot="1" x14ac:dyDescent="0.3">
      <c r="A24" s="45" t="s">
        <v>202</v>
      </c>
      <c r="B24" s="45" t="s">
        <v>203</v>
      </c>
      <c r="C24" s="45" t="s">
        <v>174</v>
      </c>
    </row>
    <row r="25" spans="1:3" ht="33" customHeight="1" thickBot="1" x14ac:dyDescent="0.3">
      <c r="A25" s="45" t="s">
        <v>187</v>
      </c>
      <c r="B25" s="45" t="s">
        <v>204</v>
      </c>
      <c r="C25" s="45" t="s">
        <v>174</v>
      </c>
    </row>
    <row r="26" spans="1:3" ht="33" customHeight="1" thickBot="1" x14ac:dyDescent="0.3">
      <c r="A26" s="45" t="s">
        <v>189</v>
      </c>
      <c r="B26" s="45" t="s">
        <v>205</v>
      </c>
      <c r="C26" s="45" t="s">
        <v>174</v>
      </c>
    </row>
    <row r="27" spans="1:3" ht="33" customHeight="1" thickBot="1" x14ac:dyDescent="0.3">
      <c r="A27" s="45" t="s">
        <v>193</v>
      </c>
      <c r="B27" s="45" t="s">
        <v>206</v>
      </c>
      <c r="C27" s="45" t="s">
        <v>174</v>
      </c>
    </row>
    <row r="28" spans="1:3" ht="33" customHeight="1" thickBot="1" x14ac:dyDescent="0.3">
      <c r="A28" s="45" t="s">
        <v>207</v>
      </c>
      <c r="B28" s="45" t="s">
        <v>208</v>
      </c>
      <c r="C28" s="45" t="s">
        <v>174</v>
      </c>
    </row>
    <row r="29" spans="1:3" ht="33" customHeight="1" thickBot="1" x14ac:dyDescent="0.3">
      <c r="A29" s="45" t="s">
        <v>105</v>
      </c>
      <c r="B29" s="45"/>
      <c r="C29" s="45"/>
    </row>
    <row r="30" spans="1:3" ht="33" customHeight="1" x14ac:dyDescent="0.25">
      <c r="A30" s="52" t="s">
        <v>209</v>
      </c>
      <c r="B30" s="54" t="s">
        <v>210</v>
      </c>
      <c r="C30" s="54" t="s">
        <v>211</v>
      </c>
    </row>
    <row r="31" spans="1:3" ht="33" customHeight="1" thickBot="1" x14ac:dyDescent="0.3">
      <c r="A31" s="53"/>
      <c r="B31" s="55"/>
      <c r="C31" s="55"/>
    </row>
    <row r="32" spans="1:3" ht="33" customHeight="1" thickBot="1" x14ac:dyDescent="0.3">
      <c r="A32" s="45" t="s">
        <v>212</v>
      </c>
      <c r="B32" s="45" t="s">
        <v>213</v>
      </c>
      <c r="C32" s="45" t="s">
        <v>214</v>
      </c>
    </row>
    <row r="33" spans="1:3" ht="33" customHeight="1" thickBot="1" x14ac:dyDescent="0.3">
      <c r="A33" s="45" t="s">
        <v>76</v>
      </c>
      <c r="B33" s="45" t="s">
        <v>215</v>
      </c>
      <c r="C33" s="45" t="s">
        <v>171</v>
      </c>
    </row>
    <row r="34" spans="1:3" ht="33" customHeight="1" x14ac:dyDescent="0.25">
      <c r="A34" s="52" t="s">
        <v>216</v>
      </c>
      <c r="B34" s="54" t="s">
        <v>217</v>
      </c>
      <c r="C34" s="54" t="s">
        <v>174</v>
      </c>
    </row>
    <row r="35" spans="1:3" ht="33" customHeight="1" thickBot="1" x14ac:dyDescent="0.3">
      <c r="A35" s="53"/>
      <c r="B35" s="55"/>
      <c r="C35" s="55"/>
    </row>
    <row r="36" spans="1:3" ht="33" customHeight="1" thickBot="1" x14ac:dyDescent="0.3">
      <c r="A36" s="45" t="s">
        <v>218</v>
      </c>
      <c r="B36" s="45" t="s">
        <v>219</v>
      </c>
      <c r="C36" s="45" t="s">
        <v>220</v>
      </c>
    </row>
    <row r="37" spans="1:3" ht="33" customHeight="1" thickBot="1" x14ac:dyDescent="0.3">
      <c r="A37" s="45" t="s">
        <v>77</v>
      </c>
      <c r="B37" s="45" t="s">
        <v>221</v>
      </c>
      <c r="C37" s="45" t="s">
        <v>174</v>
      </c>
    </row>
    <row r="38" spans="1:3" ht="33" customHeight="1" thickBot="1" x14ac:dyDescent="0.3">
      <c r="A38" s="45" t="s">
        <v>78</v>
      </c>
      <c r="B38" s="45" t="s">
        <v>222</v>
      </c>
      <c r="C38" s="45" t="s">
        <v>174</v>
      </c>
    </row>
    <row r="39" spans="1:3" ht="33" customHeight="1" thickBot="1" x14ac:dyDescent="0.3">
      <c r="A39" s="45" t="s">
        <v>106</v>
      </c>
      <c r="B39" s="45"/>
      <c r="C39" s="45"/>
    </row>
    <row r="40" spans="1:3" ht="33" customHeight="1" thickBot="1" x14ac:dyDescent="0.3">
      <c r="A40" s="45" t="s">
        <v>223</v>
      </c>
      <c r="B40" s="45" t="s">
        <v>224</v>
      </c>
      <c r="C40" s="45" t="s">
        <v>174</v>
      </c>
    </row>
    <row r="41" spans="1:3" ht="33" customHeight="1" thickBot="1" x14ac:dyDescent="0.3">
      <c r="A41" s="45" t="s">
        <v>225</v>
      </c>
      <c r="B41" s="45" t="s">
        <v>226</v>
      </c>
      <c r="C41" s="45" t="s">
        <v>174</v>
      </c>
    </row>
    <row r="42" spans="1:3" ht="33" customHeight="1" thickBot="1" x14ac:dyDescent="0.3">
      <c r="A42" s="45" t="s">
        <v>104</v>
      </c>
      <c r="B42" s="45" t="s">
        <v>227</v>
      </c>
      <c r="C42" s="45" t="s">
        <v>174</v>
      </c>
    </row>
    <row r="43" spans="1:3" ht="33" customHeight="1" thickBot="1" x14ac:dyDescent="0.3">
      <c r="A43" s="45" t="s">
        <v>193</v>
      </c>
      <c r="B43" s="45" t="s">
        <v>228</v>
      </c>
      <c r="C43" s="45" t="s">
        <v>174</v>
      </c>
    </row>
    <row r="44" spans="1:3" ht="33" customHeight="1" thickBot="1" x14ac:dyDescent="0.3">
      <c r="A44" s="45" t="s">
        <v>202</v>
      </c>
      <c r="B44" s="45" t="s">
        <v>228</v>
      </c>
      <c r="C44" s="45" t="s">
        <v>174</v>
      </c>
    </row>
    <row r="45" spans="1:3" ht="33" customHeight="1" thickBot="1" x14ac:dyDescent="0.3">
      <c r="A45" s="45" t="s">
        <v>187</v>
      </c>
      <c r="B45" s="45" t="s">
        <v>228</v>
      </c>
      <c r="C45" s="45" t="s">
        <v>174</v>
      </c>
    </row>
    <row r="46" spans="1:3" ht="33" customHeight="1" thickBot="1" x14ac:dyDescent="0.3">
      <c r="A46" s="45" t="s">
        <v>189</v>
      </c>
      <c r="B46" s="45" t="s">
        <v>228</v>
      </c>
      <c r="C46" s="45" t="s">
        <v>174</v>
      </c>
    </row>
    <row r="47" spans="1:3" ht="33" customHeight="1" thickBot="1" x14ac:dyDescent="0.3">
      <c r="A47" s="45" t="s">
        <v>78</v>
      </c>
      <c r="B47" s="45" t="s">
        <v>229</v>
      </c>
      <c r="C47" s="45" t="s">
        <v>174</v>
      </c>
    </row>
    <row r="48" spans="1:3" ht="33" customHeight="1" thickBot="1" x14ac:dyDescent="0.3">
      <c r="A48" s="45" t="s">
        <v>230</v>
      </c>
      <c r="B48" s="45" t="s">
        <v>231</v>
      </c>
      <c r="C48" s="45" t="s">
        <v>174</v>
      </c>
    </row>
    <row r="49" spans="1:3" ht="33" customHeight="1" thickBot="1" x14ac:dyDescent="0.3">
      <c r="A49" s="45" t="s">
        <v>76</v>
      </c>
      <c r="B49" s="45" t="s">
        <v>232</v>
      </c>
      <c r="C49" s="45" t="s">
        <v>233</v>
      </c>
    </row>
    <row r="50" spans="1:3" ht="33" customHeight="1" thickBot="1" x14ac:dyDescent="0.3">
      <c r="A50" s="45" t="s">
        <v>77</v>
      </c>
      <c r="B50" s="45" t="s">
        <v>234</v>
      </c>
      <c r="C50" s="45" t="s">
        <v>174</v>
      </c>
    </row>
  </sheetData>
  <mergeCells count="10">
    <mergeCell ref="A34:A35"/>
    <mergeCell ref="B34:B35"/>
    <mergeCell ref="C34:C35"/>
    <mergeCell ref="B2:C2"/>
    <mergeCell ref="B12:C12"/>
    <mergeCell ref="A20:A22"/>
    <mergeCell ref="B20:B22"/>
    <mergeCell ref="A30:A31"/>
    <mergeCell ref="B30:B31"/>
    <mergeCell ref="C30:C3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249977111117893"/>
  </sheetPr>
  <dimension ref="A2:H43"/>
  <sheetViews>
    <sheetView zoomScale="115" zoomScaleNormal="115" workbookViewId="0">
      <selection activeCell="D7" sqref="D7"/>
    </sheetView>
  </sheetViews>
  <sheetFormatPr defaultRowHeight="15" x14ac:dyDescent="0.25"/>
  <cols>
    <col min="2" max="2" width="16" bestFit="1" customWidth="1"/>
    <col min="3" max="3" width="12.85546875" bestFit="1" customWidth="1"/>
    <col min="4" max="4" width="12.85546875" customWidth="1"/>
    <col min="5" max="5" width="16.7109375" customWidth="1"/>
  </cols>
  <sheetData>
    <row r="2" spans="1:6" x14ac:dyDescent="0.25">
      <c r="B2" s="2" t="s">
        <v>29</v>
      </c>
      <c r="E2" s="2" t="s">
        <v>10</v>
      </c>
    </row>
    <row r="3" spans="1:6" x14ac:dyDescent="0.25">
      <c r="A3" t="s">
        <v>1</v>
      </c>
      <c r="B3" t="s">
        <v>2</v>
      </c>
      <c r="C3" t="s">
        <v>3</v>
      </c>
      <c r="E3" t="s">
        <v>2</v>
      </c>
      <c r="F3" t="s">
        <v>3</v>
      </c>
    </row>
    <row r="4" spans="1:6" x14ac:dyDescent="0.25">
      <c r="A4" t="s">
        <v>5</v>
      </c>
      <c r="B4" t="s">
        <v>6</v>
      </c>
      <c r="C4" t="s">
        <v>6</v>
      </c>
      <c r="E4" t="s">
        <v>6</v>
      </c>
      <c r="F4" t="s">
        <v>6</v>
      </c>
    </row>
    <row r="5" spans="1:6" x14ac:dyDescent="0.25">
      <c r="A5">
        <v>100</v>
      </c>
      <c r="B5">
        <v>32289.666666666668</v>
      </c>
      <c r="C5">
        <v>21492.833333333332</v>
      </c>
      <c r="E5">
        <v>25242.287733333334</v>
      </c>
      <c r="F5">
        <v>16981.991441999999</v>
      </c>
    </row>
    <row r="6" spans="1:6" x14ac:dyDescent="0.25">
      <c r="A6">
        <v>63.1</v>
      </c>
      <c r="B6">
        <v>28043.333333333332</v>
      </c>
      <c r="C6">
        <v>17807.833333333332</v>
      </c>
      <c r="E6">
        <v>21983.534751999996</v>
      </c>
      <c r="F6">
        <v>13994.848187833333</v>
      </c>
    </row>
    <row r="7" spans="1:6" x14ac:dyDescent="0.25">
      <c r="A7">
        <v>39.799999999999997</v>
      </c>
      <c r="B7">
        <v>24459.333333333332</v>
      </c>
      <c r="C7">
        <v>14995.5</v>
      </c>
      <c r="E7">
        <v>19210.217238833331</v>
      </c>
      <c r="F7">
        <v>11726.730475116667</v>
      </c>
    </row>
    <row r="8" spans="1:6" x14ac:dyDescent="0.25">
      <c r="A8">
        <v>25.1</v>
      </c>
      <c r="B8">
        <v>21341.5</v>
      </c>
      <c r="C8">
        <v>12758.333333333334</v>
      </c>
      <c r="E8">
        <v>16832.479480999998</v>
      </c>
      <c r="F8">
        <v>9961.2983848833337</v>
      </c>
    </row>
    <row r="9" spans="1:6" x14ac:dyDescent="0.25">
      <c r="A9">
        <v>15.8</v>
      </c>
      <c r="B9">
        <v>18649.166666666668</v>
      </c>
      <c r="C9">
        <v>10975.916666666666</v>
      </c>
      <c r="E9">
        <v>14755.235173999999</v>
      </c>
      <c r="F9">
        <v>8571.2436105833331</v>
      </c>
    </row>
    <row r="10" spans="1:6" x14ac:dyDescent="0.25">
      <c r="A10">
        <v>10</v>
      </c>
      <c r="B10">
        <v>16285.166666666666</v>
      </c>
      <c r="C10">
        <v>9529.5666666666675</v>
      </c>
      <c r="E10">
        <v>12926.6983399</v>
      </c>
      <c r="F10">
        <v>7441.3503479999999</v>
      </c>
    </row>
    <row r="11" spans="1:6" x14ac:dyDescent="0.25">
      <c r="A11">
        <v>6.31</v>
      </c>
      <c r="B11">
        <v>14223.666666666666</v>
      </c>
      <c r="C11">
        <v>8340.0833333333339</v>
      </c>
      <c r="E11">
        <v>11324.942333716666</v>
      </c>
      <c r="F11">
        <v>6530.5848425833328</v>
      </c>
    </row>
    <row r="12" spans="1:6" x14ac:dyDescent="0.25">
      <c r="A12">
        <v>3.98</v>
      </c>
      <c r="B12">
        <v>12407.833333333334</v>
      </c>
      <c r="C12">
        <v>7343.5666666666666</v>
      </c>
      <c r="E12">
        <v>9931.7904981166666</v>
      </c>
      <c r="F12">
        <v>5781.8466424666667</v>
      </c>
    </row>
    <row r="13" spans="1:6" x14ac:dyDescent="0.25">
      <c r="A13">
        <v>2.5099999999999998</v>
      </c>
      <c r="B13">
        <v>10833.033333333333</v>
      </c>
      <c r="C13">
        <v>6496.4333333333334</v>
      </c>
      <c r="E13">
        <v>8722.5253845166644</v>
      </c>
      <c r="F13">
        <v>5161.9755843499997</v>
      </c>
    </row>
    <row r="14" spans="1:6" x14ac:dyDescent="0.25">
      <c r="A14">
        <v>1.58</v>
      </c>
      <c r="B14">
        <v>9511.3333333333339</v>
      </c>
      <c r="C14">
        <v>5774.2333333333336</v>
      </c>
      <c r="E14">
        <v>7725.9904356000006</v>
      </c>
      <c r="F14">
        <v>4647.0016846999997</v>
      </c>
    </row>
    <row r="15" spans="1:6" x14ac:dyDescent="0.25">
      <c r="A15">
        <v>1</v>
      </c>
      <c r="B15">
        <v>8422.9666666666672</v>
      </c>
      <c r="C15">
        <v>5168.9500000000007</v>
      </c>
      <c r="E15">
        <v>6941.8491114499993</v>
      </c>
      <c r="F15">
        <v>4235.8183965666667</v>
      </c>
    </row>
    <row r="16" spans="1:6" x14ac:dyDescent="0.25">
      <c r="A16">
        <v>0.63100000000000001</v>
      </c>
      <c r="B16">
        <v>7562.1833333333343</v>
      </c>
      <c r="C16">
        <v>4665.1166666666659</v>
      </c>
      <c r="E16">
        <v>6389.4912684166666</v>
      </c>
      <c r="F16">
        <v>3946.7018037500002</v>
      </c>
    </row>
    <row r="17" spans="1:8" x14ac:dyDescent="0.25">
      <c r="A17">
        <v>0.39800000000000002</v>
      </c>
      <c r="B17">
        <v>6900.1833333333334</v>
      </c>
      <c r="C17">
        <v>4287.2833333333328</v>
      </c>
      <c r="E17">
        <v>6032.140425366666</v>
      </c>
      <c r="F17">
        <v>3760.5961066833333</v>
      </c>
    </row>
    <row r="18" spans="1:8" x14ac:dyDescent="0.25">
      <c r="A18">
        <v>0.251</v>
      </c>
      <c r="B18">
        <v>6343.8</v>
      </c>
      <c r="C18">
        <v>3976.8000000000006</v>
      </c>
      <c r="E18">
        <v>5761.4887483666671</v>
      </c>
      <c r="F18">
        <v>3674.0886447166667</v>
      </c>
    </row>
    <row r="19" spans="1:8" x14ac:dyDescent="0.25">
      <c r="A19">
        <v>0.158</v>
      </c>
      <c r="B19">
        <v>5818.4666666666672</v>
      </c>
      <c r="C19">
        <v>3722.6333333333337</v>
      </c>
      <c r="E19">
        <v>5638.2262966499993</v>
      </c>
      <c r="F19">
        <v>3637.7893966166666</v>
      </c>
    </row>
    <row r="20" spans="1:8" x14ac:dyDescent="0.25">
      <c r="A20">
        <v>0.1</v>
      </c>
      <c r="B20">
        <v>5411.833333333333</v>
      </c>
      <c r="C20">
        <v>3497.2166666666672</v>
      </c>
      <c r="E20">
        <v>5530.8282538166668</v>
      </c>
      <c r="F20">
        <v>3637.1682619333333</v>
      </c>
    </row>
    <row r="23" spans="1:8" x14ac:dyDescent="0.25">
      <c r="H23" t="s">
        <v>115</v>
      </c>
    </row>
    <row r="25" spans="1:8" x14ac:dyDescent="0.25">
      <c r="A25" s="2"/>
      <c r="B25" s="2" t="s">
        <v>29</v>
      </c>
      <c r="C25" s="2" t="s">
        <v>11</v>
      </c>
      <c r="D25" s="2"/>
    </row>
    <row r="26" spans="1:8" x14ac:dyDescent="0.25">
      <c r="A26" s="29" t="s">
        <v>1</v>
      </c>
      <c r="B26" s="29" t="s">
        <v>4</v>
      </c>
      <c r="C26" s="29" t="s">
        <v>4</v>
      </c>
      <c r="D26" s="29"/>
    </row>
    <row r="27" spans="1:8" x14ac:dyDescent="0.25">
      <c r="A27" t="s">
        <v>5</v>
      </c>
      <c r="B27" t="s">
        <v>7</v>
      </c>
      <c r="C27" t="s">
        <v>7</v>
      </c>
    </row>
    <row r="28" spans="1:8" x14ac:dyDescent="0.25">
      <c r="A28">
        <v>100</v>
      </c>
      <c r="B28">
        <v>0.66349999999999987</v>
      </c>
      <c r="C28">
        <v>0.67305879031203852</v>
      </c>
    </row>
    <row r="29" spans="1:8" x14ac:dyDescent="0.25">
      <c r="A29">
        <v>63.1</v>
      </c>
      <c r="B29">
        <v>0.63350000000000006</v>
      </c>
      <c r="C29">
        <v>0.63682755214950648</v>
      </c>
    </row>
    <row r="30" spans="1:8" x14ac:dyDescent="0.25">
      <c r="A30">
        <v>39.799999999999997</v>
      </c>
      <c r="B30">
        <v>0.61183333333333334</v>
      </c>
      <c r="C30">
        <v>0.61067174907190935</v>
      </c>
    </row>
    <row r="31" spans="1:8" x14ac:dyDescent="0.25">
      <c r="A31">
        <v>25.1</v>
      </c>
      <c r="B31">
        <v>0.59683333333333322</v>
      </c>
      <c r="C31">
        <v>0.59180533955969583</v>
      </c>
    </row>
    <row r="32" spans="1:8" x14ac:dyDescent="0.25">
      <c r="A32">
        <v>15.8</v>
      </c>
      <c r="B32">
        <v>0.58799999999999997</v>
      </c>
      <c r="C32">
        <v>0.58087270053848972</v>
      </c>
    </row>
    <row r="33" spans="1:6" x14ac:dyDescent="0.25">
      <c r="A33">
        <v>10</v>
      </c>
      <c r="B33">
        <v>0.58466666666666667</v>
      </c>
      <c r="C33">
        <v>0.5758227172694248</v>
      </c>
    </row>
    <row r="34" spans="1:6" x14ac:dyDescent="0.25">
      <c r="A34">
        <v>6.31</v>
      </c>
      <c r="B34">
        <v>0.58649999999999991</v>
      </c>
      <c r="C34">
        <v>0.57669994382255829</v>
      </c>
    </row>
    <row r="35" spans="1:6" x14ac:dyDescent="0.25">
      <c r="A35">
        <v>3.98</v>
      </c>
      <c r="B35">
        <v>0.59216666666666673</v>
      </c>
      <c r="C35">
        <v>0.58235293850493441</v>
      </c>
    </row>
    <row r="36" spans="1:6" x14ac:dyDescent="0.25">
      <c r="A36">
        <v>2.5099999999999998</v>
      </c>
      <c r="B36">
        <v>0.60049999999999992</v>
      </c>
      <c r="C36">
        <v>0.59198668347179229</v>
      </c>
    </row>
    <row r="37" spans="1:6" x14ac:dyDescent="0.25">
      <c r="A37">
        <v>1.58</v>
      </c>
      <c r="B37">
        <v>0.60849999999999993</v>
      </c>
      <c r="C37">
        <v>0.60163809064111673</v>
      </c>
    </row>
    <row r="38" spans="1:6" x14ac:dyDescent="0.25">
      <c r="A38">
        <v>1</v>
      </c>
      <c r="B38">
        <v>0.6156666666666667</v>
      </c>
      <c r="C38">
        <v>0.61050975713485134</v>
      </c>
    </row>
    <row r="39" spans="1:6" x14ac:dyDescent="0.25">
      <c r="A39">
        <v>0.63100000000000001</v>
      </c>
      <c r="B39">
        <v>0.61899999999999999</v>
      </c>
      <c r="C39">
        <v>0.61816548129749394</v>
      </c>
    </row>
    <row r="40" spans="1:6" x14ac:dyDescent="0.25">
      <c r="A40">
        <v>0.39800000000000002</v>
      </c>
      <c r="B40">
        <v>0.6236666666666667</v>
      </c>
      <c r="C40">
        <v>0.62405625758993366</v>
      </c>
    </row>
    <row r="41" spans="1:6" x14ac:dyDescent="0.25">
      <c r="A41">
        <v>0.251</v>
      </c>
      <c r="B41">
        <v>0.629</v>
      </c>
      <c r="C41">
        <v>0.63796231234984857</v>
      </c>
    </row>
    <row r="42" spans="1:6" x14ac:dyDescent="0.25">
      <c r="A42">
        <v>0.158</v>
      </c>
      <c r="B42">
        <v>0.64216666666666666</v>
      </c>
      <c r="C42">
        <v>0.64578219921368962</v>
      </c>
      <c r="F42" t="s">
        <v>116</v>
      </c>
    </row>
    <row r="43" spans="1:6" x14ac:dyDescent="0.25">
      <c r="A43">
        <v>0.1</v>
      </c>
      <c r="B43">
        <v>0.64833333333333332</v>
      </c>
      <c r="C43">
        <v>0.65806434483036924</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249977111117893"/>
  </sheetPr>
  <dimension ref="B2:AD21"/>
  <sheetViews>
    <sheetView topLeftCell="B1" workbookViewId="0">
      <selection activeCell="AD3" sqref="AD3:AD21"/>
    </sheetView>
  </sheetViews>
  <sheetFormatPr defaultRowHeight="15" x14ac:dyDescent="0.25"/>
  <sheetData>
    <row r="2" spans="2:30" x14ac:dyDescent="0.25">
      <c r="AB2" t="s">
        <v>9</v>
      </c>
    </row>
    <row r="3" spans="2:30" x14ac:dyDescent="0.25">
      <c r="B3" t="s">
        <v>0</v>
      </c>
      <c r="C3" t="s">
        <v>1</v>
      </c>
      <c r="D3" t="s">
        <v>2</v>
      </c>
      <c r="E3" t="s">
        <v>3</v>
      </c>
      <c r="F3" t="s">
        <v>4</v>
      </c>
      <c r="H3" t="s">
        <v>2</v>
      </c>
      <c r="I3" t="s">
        <v>3</v>
      </c>
      <c r="J3" t="s">
        <v>4</v>
      </c>
      <c r="L3" t="s">
        <v>2</v>
      </c>
      <c r="M3" t="s">
        <v>3</v>
      </c>
      <c r="N3" t="s">
        <v>4</v>
      </c>
      <c r="P3" t="s">
        <v>2</v>
      </c>
      <c r="Q3" t="s">
        <v>3</v>
      </c>
      <c r="R3" t="s">
        <v>4</v>
      </c>
      <c r="T3" t="s">
        <v>2</v>
      </c>
      <c r="U3" t="s">
        <v>3</v>
      </c>
      <c r="V3" t="s">
        <v>4</v>
      </c>
      <c r="X3" t="s">
        <v>2</v>
      </c>
      <c r="Y3" t="s">
        <v>3</v>
      </c>
      <c r="Z3" t="s">
        <v>4</v>
      </c>
      <c r="AB3" t="s">
        <v>2</v>
      </c>
      <c r="AC3" t="s">
        <v>3</v>
      </c>
      <c r="AD3" t="s">
        <v>4</v>
      </c>
    </row>
    <row r="5" spans="2:30" x14ac:dyDescent="0.25">
      <c r="C5" t="s">
        <v>5</v>
      </c>
      <c r="D5" t="s">
        <v>6</v>
      </c>
      <c r="E5" t="s">
        <v>6</v>
      </c>
      <c r="F5" t="s">
        <v>7</v>
      </c>
      <c r="H5" t="s">
        <v>6</v>
      </c>
      <c r="I5" t="s">
        <v>6</v>
      </c>
      <c r="J5" t="s">
        <v>7</v>
      </c>
      <c r="L5" t="s">
        <v>6</v>
      </c>
      <c r="M5" t="s">
        <v>6</v>
      </c>
      <c r="N5" t="s">
        <v>7</v>
      </c>
      <c r="P5" t="s">
        <v>6</v>
      </c>
      <c r="Q5" t="s">
        <v>6</v>
      </c>
      <c r="R5" t="s">
        <v>7</v>
      </c>
      <c r="T5" t="s">
        <v>6</v>
      </c>
      <c r="U5" t="s">
        <v>6</v>
      </c>
      <c r="V5" t="s">
        <v>7</v>
      </c>
      <c r="X5" t="s">
        <v>6</v>
      </c>
      <c r="Y5" t="s">
        <v>6</v>
      </c>
      <c r="Z5" t="s">
        <v>7</v>
      </c>
      <c r="AB5" t="s">
        <v>6</v>
      </c>
      <c r="AC5" t="s">
        <v>6</v>
      </c>
      <c r="AD5" t="s">
        <v>7</v>
      </c>
    </row>
    <row r="6" spans="2:30" x14ac:dyDescent="0.25">
      <c r="B6">
        <v>1</v>
      </c>
      <c r="C6">
        <v>100</v>
      </c>
      <c r="D6">
        <v>25560</v>
      </c>
      <c r="E6">
        <v>16590</v>
      </c>
      <c r="F6">
        <v>0.64900000000000002</v>
      </c>
      <c r="H6">
        <v>29532</v>
      </c>
      <c r="I6">
        <v>19407</v>
      </c>
      <c r="J6">
        <v>0.65700000000000003</v>
      </c>
      <c r="L6">
        <v>38530</v>
      </c>
      <c r="M6">
        <v>26281</v>
      </c>
      <c r="N6">
        <v>0.68200000000000005</v>
      </c>
      <c r="P6">
        <v>37717</v>
      </c>
      <c r="Q6">
        <v>26116</v>
      </c>
      <c r="R6">
        <v>0.69199999999999995</v>
      </c>
      <c r="T6">
        <v>32737</v>
      </c>
      <c r="U6">
        <v>21054</v>
      </c>
      <c r="V6">
        <v>0.64300000000000002</v>
      </c>
      <c r="X6">
        <v>29662</v>
      </c>
      <c r="Y6">
        <v>19509</v>
      </c>
      <c r="Z6">
        <v>0.65800000000000003</v>
      </c>
      <c r="AB6">
        <f>AVERAGE(D6,H6,L6,P6,T6,X6)</f>
        <v>32289.666666666668</v>
      </c>
      <c r="AC6">
        <f>AVERAGE(E6,I6,M6,Q6,U6,Y6)</f>
        <v>21492.833333333332</v>
      </c>
      <c r="AD6">
        <f>AVERAGE(F6,J6,N6,R6,V6,Z6)</f>
        <v>0.66349999999999987</v>
      </c>
    </row>
    <row r="7" spans="2:30" x14ac:dyDescent="0.25">
      <c r="B7">
        <v>2</v>
      </c>
      <c r="C7">
        <v>63.1</v>
      </c>
      <c r="D7">
        <v>22453</v>
      </c>
      <c r="E7">
        <v>13884</v>
      </c>
      <c r="F7">
        <v>0.61799999999999999</v>
      </c>
      <c r="H7">
        <v>25669</v>
      </c>
      <c r="I7">
        <v>16111</v>
      </c>
      <c r="J7">
        <v>0.628</v>
      </c>
      <c r="L7">
        <v>33185</v>
      </c>
      <c r="M7">
        <v>21389</v>
      </c>
      <c r="N7">
        <v>0.64500000000000002</v>
      </c>
      <c r="P7">
        <v>32930</v>
      </c>
      <c r="Q7">
        <v>21628</v>
      </c>
      <c r="R7">
        <v>0.65700000000000003</v>
      </c>
      <c r="T7">
        <v>28267</v>
      </c>
      <c r="U7">
        <v>17565</v>
      </c>
      <c r="V7">
        <v>0.621</v>
      </c>
      <c r="X7">
        <v>25756</v>
      </c>
      <c r="Y7">
        <v>16270</v>
      </c>
      <c r="Z7">
        <v>0.63200000000000001</v>
      </c>
      <c r="AB7">
        <f t="shared" ref="AB7:AB21" si="0">AVERAGE(D7,H7,L7,P7,T7,X7)</f>
        <v>28043.333333333332</v>
      </c>
      <c r="AC7">
        <f t="shared" ref="AC7:AC21" si="1">AVERAGE(E7,I7,M7,Q7,U7,Y7)</f>
        <v>17807.833333333332</v>
      </c>
      <c r="AD7">
        <f t="shared" ref="AD7:AD21" si="2">AVERAGE(F7,J7,N7,R7,V7,Z7)</f>
        <v>0.63350000000000006</v>
      </c>
    </row>
    <row r="8" spans="2:30" x14ac:dyDescent="0.25">
      <c r="B8">
        <v>3</v>
      </c>
      <c r="C8">
        <v>39.799999999999997</v>
      </c>
      <c r="D8">
        <v>19734</v>
      </c>
      <c r="E8">
        <v>11779</v>
      </c>
      <c r="F8">
        <v>0.59699999999999998</v>
      </c>
      <c r="H8">
        <v>22330</v>
      </c>
      <c r="I8">
        <v>13546</v>
      </c>
      <c r="J8">
        <v>0.60699999999999998</v>
      </c>
      <c r="L8">
        <v>28812</v>
      </c>
      <c r="M8">
        <v>17901</v>
      </c>
      <c r="N8">
        <v>0.621</v>
      </c>
      <c r="P8">
        <v>28826</v>
      </c>
      <c r="Q8">
        <v>18119</v>
      </c>
      <c r="R8">
        <v>0.629</v>
      </c>
      <c r="T8">
        <v>24491</v>
      </c>
      <c r="U8">
        <v>14884</v>
      </c>
      <c r="V8">
        <v>0.60799999999999998</v>
      </c>
      <c r="X8">
        <v>22563</v>
      </c>
      <c r="Y8">
        <v>13744</v>
      </c>
      <c r="Z8">
        <v>0.60899999999999999</v>
      </c>
      <c r="AB8">
        <f t="shared" si="0"/>
        <v>24459.333333333332</v>
      </c>
      <c r="AC8">
        <f t="shared" si="1"/>
        <v>14995.5</v>
      </c>
      <c r="AD8">
        <f t="shared" si="2"/>
        <v>0.61183333333333334</v>
      </c>
    </row>
    <row r="9" spans="2:30" x14ac:dyDescent="0.25">
      <c r="B9">
        <v>4</v>
      </c>
      <c r="C9">
        <v>25.1</v>
      </c>
      <c r="D9">
        <v>17362</v>
      </c>
      <c r="E9">
        <v>10090</v>
      </c>
      <c r="F9">
        <v>0.58099999999999996</v>
      </c>
      <c r="H9">
        <v>19425</v>
      </c>
      <c r="I9">
        <v>11531</v>
      </c>
      <c r="J9">
        <v>0.59399999999999997</v>
      </c>
      <c r="L9">
        <v>24943</v>
      </c>
      <c r="M9">
        <v>15037</v>
      </c>
      <c r="N9">
        <v>0.60299999999999998</v>
      </c>
      <c r="P9">
        <v>25311</v>
      </c>
      <c r="Q9">
        <v>15382</v>
      </c>
      <c r="R9">
        <v>0.60799999999999998</v>
      </c>
      <c r="T9">
        <v>21244</v>
      </c>
      <c r="U9">
        <v>12735</v>
      </c>
      <c r="V9">
        <v>0.59899999999999998</v>
      </c>
      <c r="X9">
        <v>19764</v>
      </c>
      <c r="Y9">
        <v>11775</v>
      </c>
      <c r="Z9">
        <v>0.59599999999999997</v>
      </c>
      <c r="AB9">
        <f t="shared" si="0"/>
        <v>21341.5</v>
      </c>
      <c r="AC9">
        <f t="shared" si="1"/>
        <v>12758.333333333334</v>
      </c>
      <c r="AD9">
        <f t="shared" si="2"/>
        <v>0.59683333333333322</v>
      </c>
    </row>
    <row r="10" spans="2:30" x14ac:dyDescent="0.25">
      <c r="B10">
        <v>5</v>
      </c>
      <c r="C10">
        <v>15.8</v>
      </c>
      <c r="D10">
        <v>15268</v>
      </c>
      <c r="E10">
        <v>8728</v>
      </c>
      <c r="F10">
        <v>0.57199999999999995</v>
      </c>
      <c r="H10">
        <v>16900</v>
      </c>
      <c r="I10">
        <v>9913.5</v>
      </c>
      <c r="J10">
        <v>0.58699999999999997</v>
      </c>
      <c r="L10">
        <v>21594</v>
      </c>
      <c r="M10">
        <v>12753</v>
      </c>
      <c r="N10">
        <v>0.59099999999999997</v>
      </c>
      <c r="P10">
        <v>22264</v>
      </c>
      <c r="Q10">
        <v>13194</v>
      </c>
      <c r="R10">
        <v>0.59299999999999997</v>
      </c>
      <c r="T10">
        <v>18520</v>
      </c>
      <c r="U10">
        <v>11058</v>
      </c>
      <c r="V10">
        <v>0.59699999999999998</v>
      </c>
      <c r="X10">
        <v>17349</v>
      </c>
      <c r="Y10">
        <v>10209</v>
      </c>
      <c r="Z10">
        <v>0.58799999999999997</v>
      </c>
      <c r="AB10">
        <f t="shared" si="0"/>
        <v>18649.166666666668</v>
      </c>
      <c r="AC10">
        <f t="shared" si="1"/>
        <v>10975.916666666666</v>
      </c>
      <c r="AD10">
        <f t="shared" si="2"/>
        <v>0.58799999999999997</v>
      </c>
    </row>
    <row r="11" spans="2:30" x14ac:dyDescent="0.25">
      <c r="B11">
        <v>6</v>
      </c>
      <c r="C11">
        <v>10</v>
      </c>
      <c r="D11">
        <v>13423</v>
      </c>
      <c r="E11">
        <v>7620.4</v>
      </c>
      <c r="F11">
        <v>0.56799999999999995</v>
      </c>
      <c r="H11">
        <v>14680</v>
      </c>
      <c r="I11">
        <v>8591.4</v>
      </c>
      <c r="J11">
        <v>0.58499999999999996</v>
      </c>
      <c r="L11">
        <v>18767</v>
      </c>
      <c r="M11">
        <v>10963</v>
      </c>
      <c r="N11">
        <v>0.58399999999999996</v>
      </c>
      <c r="P11">
        <v>19570</v>
      </c>
      <c r="Q11">
        <v>11417</v>
      </c>
      <c r="R11">
        <v>0.58299999999999996</v>
      </c>
      <c r="T11">
        <v>16054</v>
      </c>
      <c r="U11">
        <v>9648.9</v>
      </c>
      <c r="V11">
        <v>0.60099999999999998</v>
      </c>
      <c r="X11">
        <v>15217</v>
      </c>
      <c r="Y11">
        <v>8936.7000000000007</v>
      </c>
      <c r="Z11">
        <v>0.58699999999999997</v>
      </c>
      <c r="AB11">
        <f t="shared" si="0"/>
        <v>16285.166666666666</v>
      </c>
      <c r="AC11">
        <f t="shared" si="1"/>
        <v>9529.5666666666675</v>
      </c>
      <c r="AD11">
        <f t="shared" si="2"/>
        <v>0.58466666666666667</v>
      </c>
    </row>
    <row r="12" spans="2:30" x14ac:dyDescent="0.25">
      <c r="B12">
        <v>7</v>
      </c>
      <c r="C12">
        <v>6.31</v>
      </c>
      <c r="D12">
        <v>11781</v>
      </c>
      <c r="E12">
        <v>6689.2</v>
      </c>
      <c r="F12">
        <v>0.56799999999999995</v>
      </c>
      <c r="H12">
        <v>12761</v>
      </c>
      <c r="I12">
        <v>7513.8</v>
      </c>
      <c r="J12">
        <v>0.58899999999999997</v>
      </c>
      <c r="L12">
        <v>16309</v>
      </c>
      <c r="M12">
        <v>9495</v>
      </c>
      <c r="N12">
        <v>0.58199999999999996</v>
      </c>
      <c r="P12">
        <v>17227</v>
      </c>
      <c r="Q12">
        <v>9972.9</v>
      </c>
      <c r="R12">
        <v>0.57899999999999996</v>
      </c>
      <c r="T12">
        <v>13922</v>
      </c>
      <c r="U12">
        <v>8487.6</v>
      </c>
      <c r="V12">
        <v>0.61</v>
      </c>
      <c r="X12">
        <v>13342</v>
      </c>
      <c r="Y12">
        <v>7882</v>
      </c>
      <c r="Z12">
        <v>0.59099999999999997</v>
      </c>
      <c r="AB12">
        <f t="shared" si="0"/>
        <v>14223.666666666666</v>
      </c>
      <c r="AC12">
        <f t="shared" si="1"/>
        <v>8340.0833333333339</v>
      </c>
      <c r="AD12">
        <f t="shared" si="2"/>
        <v>0.58649999999999991</v>
      </c>
    </row>
    <row r="13" spans="2:30" x14ac:dyDescent="0.25">
      <c r="B13">
        <v>8</v>
      </c>
      <c r="C13">
        <v>3.98</v>
      </c>
      <c r="D13">
        <v>10302</v>
      </c>
      <c r="E13">
        <v>5905.4</v>
      </c>
      <c r="F13">
        <v>0.57299999999999995</v>
      </c>
      <c r="H13">
        <v>11030</v>
      </c>
      <c r="I13">
        <v>6585.3</v>
      </c>
      <c r="J13">
        <v>0.59699999999999998</v>
      </c>
      <c r="L13">
        <v>14166</v>
      </c>
      <c r="M13">
        <v>8278.1</v>
      </c>
      <c r="N13">
        <v>0.58399999999999996</v>
      </c>
      <c r="P13">
        <v>15182</v>
      </c>
      <c r="Q13">
        <v>8784.1</v>
      </c>
      <c r="R13">
        <v>0.57899999999999996</v>
      </c>
      <c r="T13">
        <v>12048</v>
      </c>
      <c r="U13">
        <v>7508.5</v>
      </c>
      <c r="V13">
        <v>0.623</v>
      </c>
      <c r="X13">
        <v>11719</v>
      </c>
      <c r="Y13">
        <v>7000</v>
      </c>
      <c r="Z13">
        <v>0.59699999999999998</v>
      </c>
      <c r="AB13">
        <f t="shared" si="0"/>
        <v>12407.833333333334</v>
      </c>
      <c r="AC13">
        <f t="shared" si="1"/>
        <v>7343.5666666666666</v>
      </c>
      <c r="AD13">
        <f t="shared" si="2"/>
        <v>0.59216666666666673</v>
      </c>
    </row>
    <row r="14" spans="2:30" x14ac:dyDescent="0.25">
      <c r="B14">
        <v>9</v>
      </c>
      <c r="C14">
        <v>2.5099999999999998</v>
      </c>
      <c r="D14">
        <v>9011.9</v>
      </c>
      <c r="E14">
        <v>5243.3</v>
      </c>
      <c r="F14">
        <v>0.58199999999999996</v>
      </c>
      <c r="H14">
        <v>9535.2999999999993</v>
      </c>
      <c r="I14">
        <v>5805.1</v>
      </c>
      <c r="J14">
        <v>0.60899999999999999</v>
      </c>
      <c r="L14">
        <v>12273</v>
      </c>
      <c r="M14">
        <v>7234.4</v>
      </c>
      <c r="N14">
        <v>0.58899999999999997</v>
      </c>
      <c r="P14">
        <v>13406</v>
      </c>
      <c r="Q14">
        <v>7780.8</v>
      </c>
      <c r="R14">
        <v>0.57999999999999996</v>
      </c>
      <c r="T14">
        <v>10434</v>
      </c>
      <c r="U14">
        <v>6670.8</v>
      </c>
      <c r="V14">
        <v>0.63900000000000001</v>
      </c>
      <c r="X14">
        <v>10338</v>
      </c>
      <c r="Y14">
        <v>6244.2</v>
      </c>
      <c r="Z14">
        <v>0.60399999999999998</v>
      </c>
      <c r="AB14">
        <f t="shared" si="0"/>
        <v>10833.033333333333</v>
      </c>
      <c r="AC14">
        <f t="shared" si="1"/>
        <v>6496.4333333333334</v>
      </c>
      <c r="AD14">
        <f t="shared" si="2"/>
        <v>0.60049999999999992</v>
      </c>
    </row>
    <row r="15" spans="2:30" x14ac:dyDescent="0.25">
      <c r="B15">
        <v>10</v>
      </c>
      <c r="C15">
        <v>1.58</v>
      </c>
      <c r="D15">
        <v>7886.7</v>
      </c>
      <c r="E15">
        <v>4678</v>
      </c>
      <c r="F15">
        <v>0.59299999999999997</v>
      </c>
      <c r="H15">
        <v>8251.9</v>
      </c>
      <c r="I15">
        <v>5123.7</v>
      </c>
      <c r="J15">
        <v>0.621</v>
      </c>
      <c r="L15">
        <v>10657</v>
      </c>
      <c r="M15">
        <v>6342.6</v>
      </c>
      <c r="N15">
        <v>0.59499999999999997</v>
      </c>
      <c r="P15">
        <v>11920</v>
      </c>
      <c r="Q15">
        <v>6958.7</v>
      </c>
      <c r="R15">
        <v>0.58399999999999996</v>
      </c>
      <c r="T15">
        <v>9127.6</v>
      </c>
      <c r="U15">
        <v>5912.6</v>
      </c>
      <c r="V15">
        <v>0.64800000000000002</v>
      </c>
      <c r="X15">
        <v>9224.7999999999993</v>
      </c>
      <c r="Y15">
        <v>5629.8</v>
      </c>
      <c r="Z15">
        <v>0.61</v>
      </c>
      <c r="AB15">
        <f t="shared" si="0"/>
        <v>9511.3333333333339</v>
      </c>
      <c r="AC15">
        <f t="shared" si="1"/>
        <v>5774.2333333333336</v>
      </c>
      <c r="AD15">
        <f t="shared" si="2"/>
        <v>0.60849999999999993</v>
      </c>
    </row>
    <row r="16" spans="2:30" x14ac:dyDescent="0.25">
      <c r="B16">
        <v>11</v>
      </c>
      <c r="C16">
        <v>1</v>
      </c>
      <c r="D16">
        <v>6932.6</v>
      </c>
      <c r="E16">
        <v>4203.3</v>
      </c>
      <c r="F16">
        <v>0.60599999999999998</v>
      </c>
      <c r="H16">
        <v>7180</v>
      </c>
      <c r="I16">
        <v>4528.8</v>
      </c>
      <c r="J16">
        <v>0.63100000000000001</v>
      </c>
      <c r="L16">
        <v>9306.2000000000007</v>
      </c>
      <c r="M16">
        <v>5580.8</v>
      </c>
      <c r="N16">
        <v>0.6</v>
      </c>
      <c r="P16">
        <v>10665</v>
      </c>
      <c r="Q16">
        <v>6255.5</v>
      </c>
      <c r="R16">
        <v>0.58699999999999997</v>
      </c>
      <c r="T16">
        <v>8098.9</v>
      </c>
      <c r="U16">
        <v>5331.4</v>
      </c>
      <c r="V16">
        <v>0.65800000000000003</v>
      </c>
      <c r="X16">
        <v>8355.1</v>
      </c>
      <c r="Y16">
        <v>5113.8999999999996</v>
      </c>
      <c r="Z16">
        <v>0.61199999999999999</v>
      </c>
      <c r="AB16">
        <f t="shared" si="0"/>
        <v>8422.9666666666672</v>
      </c>
      <c r="AC16">
        <f t="shared" si="1"/>
        <v>5168.9500000000007</v>
      </c>
      <c r="AD16">
        <f t="shared" si="2"/>
        <v>0.6156666666666667</v>
      </c>
    </row>
    <row r="17" spans="2:30" x14ac:dyDescent="0.25">
      <c r="B17">
        <v>12</v>
      </c>
      <c r="C17">
        <v>0.63100000000000001</v>
      </c>
      <c r="D17">
        <v>6093.2</v>
      </c>
      <c r="E17">
        <v>3707.2</v>
      </c>
      <c r="F17">
        <v>0.60799999999999998</v>
      </c>
      <c r="H17">
        <v>6331.8</v>
      </c>
      <c r="I17">
        <v>4046.2</v>
      </c>
      <c r="J17">
        <v>0.63900000000000001</v>
      </c>
      <c r="L17">
        <v>8165.6</v>
      </c>
      <c r="M17">
        <v>4939.7</v>
      </c>
      <c r="N17">
        <v>0.60499999999999998</v>
      </c>
      <c r="P17">
        <v>9684.4</v>
      </c>
      <c r="Q17">
        <v>5684</v>
      </c>
      <c r="R17">
        <v>0.58699999999999997</v>
      </c>
      <c r="T17">
        <v>7348.8</v>
      </c>
      <c r="U17">
        <v>4885.2</v>
      </c>
      <c r="V17">
        <v>0.66500000000000004</v>
      </c>
      <c r="X17">
        <v>7749.3</v>
      </c>
      <c r="Y17">
        <v>4728.3999999999996</v>
      </c>
      <c r="Z17">
        <v>0.61</v>
      </c>
      <c r="AB17">
        <f t="shared" si="0"/>
        <v>7562.1833333333343</v>
      </c>
      <c r="AC17">
        <f t="shared" si="1"/>
        <v>4665.1166666666659</v>
      </c>
      <c r="AD17">
        <f t="shared" si="2"/>
        <v>0.61899999999999999</v>
      </c>
    </row>
    <row r="18" spans="2:30" x14ac:dyDescent="0.25">
      <c r="B18">
        <v>13</v>
      </c>
      <c r="C18">
        <v>0.39800000000000002</v>
      </c>
      <c r="D18">
        <v>5440.5</v>
      </c>
      <c r="E18">
        <v>3379.2</v>
      </c>
      <c r="F18">
        <v>0.621</v>
      </c>
      <c r="H18">
        <v>5654.8</v>
      </c>
      <c r="I18">
        <v>3658</v>
      </c>
      <c r="J18">
        <v>0.64700000000000002</v>
      </c>
      <c r="L18">
        <v>7275</v>
      </c>
      <c r="M18">
        <v>4415.6000000000004</v>
      </c>
      <c r="N18">
        <v>0.60699999999999998</v>
      </c>
      <c r="P18">
        <v>8880.4</v>
      </c>
      <c r="Q18">
        <v>5240.8999999999996</v>
      </c>
      <c r="R18">
        <v>0.59</v>
      </c>
      <c r="T18">
        <v>6884</v>
      </c>
      <c r="U18">
        <v>4509.7</v>
      </c>
      <c r="V18">
        <v>0.65500000000000003</v>
      </c>
      <c r="X18">
        <v>7266.4</v>
      </c>
      <c r="Y18">
        <v>4520.3</v>
      </c>
      <c r="Z18">
        <v>0.622</v>
      </c>
      <c r="AB18">
        <f t="shared" si="0"/>
        <v>6900.1833333333334</v>
      </c>
      <c r="AC18">
        <f t="shared" si="1"/>
        <v>4287.2833333333328</v>
      </c>
      <c r="AD18">
        <f t="shared" si="2"/>
        <v>0.6236666666666667</v>
      </c>
    </row>
    <row r="19" spans="2:30" x14ac:dyDescent="0.25">
      <c r="B19">
        <v>14</v>
      </c>
      <c r="C19">
        <v>0.251</v>
      </c>
      <c r="D19">
        <v>4849</v>
      </c>
      <c r="E19">
        <v>3056.4</v>
      </c>
      <c r="F19">
        <v>0.63</v>
      </c>
      <c r="H19">
        <v>5122</v>
      </c>
      <c r="I19">
        <v>3326</v>
      </c>
      <c r="J19">
        <v>0.64900000000000002</v>
      </c>
      <c r="L19">
        <v>6456.9</v>
      </c>
      <c r="M19">
        <v>4108.6000000000004</v>
      </c>
      <c r="N19">
        <v>0.63600000000000001</v>
      </c>
      <c r="P19">
        <v>8167.7</v>
      </c>
      <c r="Q19">
        <v>4844.2</v>
      </c>
      <c r="R19">
        <v>0.59299999999999997</v>
      </c>
      <c r="T19">
        <v>6521</v>
      </c>
      <c r="U19">
        <v>4196.2</v>
      </c>
      <c r="V19">
        <v>0.64300000000000002</v>
      </c>
      <c r="X19">
        <v>6946.2</v>
      </c>
      <c r="Y19">
        <v>4329.3999999999996</v>
      </c>
      <c r="Z19">
        <v>0.623</v>
      </c>
      <c r="AB19">
        <f t="shared" si="0"/>
        <v>6343.8</v>
      </c>
      <c r="AC19">
        <f t="shared" si="1"/>
        <v>3976.8000000000006</v>
      </c>
      <c r="AD19">
        <f t="shared" si="2"/>
        <v>0.629</v>
      </c>
    </row>
    <row r="20" spans="2:30" x14ac:dyDescent="0.25">
      <c r="B20">
        <v>15</v>
      </c>
      <c r="C20">
        <v>0.158</v>
      </c>
      <c r="D20">
        <v>4250.8</v>
      </c>
      <c r="E20">
        <v>2749</v>
      </c>
      <c r="F20">
        <v>0.64700000000000002</v>
      </c>
      <c r="H20">
        <v>4654.8999999999996</v>
      </c>
      <c r="I20">
        <v>3077.2</v>
      </c>
      <c r="J20">
        <v>0.66100000000000003</v>
      </c>
      <c r="L20">
        <v>5628.5</v>
      </c>
      <c r="M20">
        <v>3620.9</v>
      </c>
      <c r="N20">
        <v>0.64300000000000002</v>
      </c>
      <c r="P20">
        <v>7469.4</v>
      </c>
      <c r="Q20">
        <v>4573</v>
      </c>
      <c r="R20">
        <v>0.61199999999999999</v>
      </c>
      <c r="T20">
        <v>6214.4</v>
      </c>
      <c r="U20">
        <v>4075.3</v>
      </c>
      <c r="V20">
        <v>0.65600000000000003</v>
      </c>
      <c r="X20">
        <v>6692.8</v>
      </c>
      <c r="Y20">
        <v>4240.3999999999996</v>
      </c>
      <c r="Z20">
        <v>0.63400000000000001</v>
      </c>
      <c r="AB20">
        <f t="shared" si="0"/>
        <v>5818.4666666666672</v>
      </c>
      <c r="AC20">
        <f t="shared" si="1"/>
        <v>3722.6333333333337</v>
      </c>
      <c r="AD20">
        <f t="shared" si="2"/>
        <v>0.64216666666666666</v>
      </c>
    </row>
    <row r="21" spans="2:30" x14ac:dyDescent="0.25">
      <c r="B21">
        <v>16</v>
      </c>
      <c r="C21">
        <v>0.1</v>
      </c>
      <c r="D21">
        <v>3850.7</v>
      </c>
      <c r="E21">
        <v>2597.5</v>
      </c>
      <c r="F21">
        <v>0.67500000000000004</v>
      </c>
      <c r="H21">
        <v>4291.8999999999996</v>
      </c>
      <c r="I21">
        <v>2761</v>
      </c>
      <c r="J21">
        <v>0.64300000000000002</v>
      </c>
      <c r="L21">
        <v>5030.2</v>
      </c>
      <c r="M21">
        <v>3216</v>
      </c>
      <c r="N21">
        <v>0.63900000000000001</v>
      </c>
      <c r="P21">
        <v>6936</v>
      </c>
      <c r="Q21">
        <v>4329.8999999999996</v>
      </c>
      <c r="R21">
        <v>0.624</v>
      </c>
      <c r="T21">
        <v>5885.4</v>
      </c>
      <c r="U21">
        <v>3942.5</v>
      </c>
      <c r="V21">
        <v>0.67</v>
      </c>
      <c r="X21">
        <v>6476.8</v>
      </c>
      <c r="Y21">
        <v>4136.3999999999996</v>
      </c>
      <c r="Z21">
        <v>0.63900000000000001</v>
      </c>
      <c r="AB21">
        <f t="shared" si="0"/>
        <v>5411.833333333333</v>
      </c>
      <c r="AC21">
        <f t="shared" si="1"/>
        <v>3497.2166666666672</v>
      </c>
      <c r="AD21">
        <f t="shared" si="2"/>
        <v>0.64833333333333332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249977111117893"/>
  </sheetPr>
  <dimension ref="B2:AE21"/>
  <sheetViews>
    <sheetView workbookViewId="0">
      <selection activeCell="I30" sqref="I30"/>
    </sheetView>
  </sheetViews>
  <sheetFormatPr defaultRowHeight="15" x14ac:dyDescent="0.25"/>
  <sheetData>
    <row r="2" spans="2:31" x14ac:dyDescent="0.25">
      <c r="AC2" t="s">
        <v>9</v>
      </c>
    </row>
    <row r="3" spans="2:31" x14ac:dyDescent="0.25">
      <c r="B3" t="s">
        <v>0</v>
      </c>
      <c r="C3" t="s">
        <v>1</v>
      </c>
      <c r="D3" t="s">
        <v>2</v>
      </c>
      <c r="E3" t="s">
        <v>3</v>
      </c>
      <c r="F3" t="s">
        <v>4</v>
      </c>
      <c r="H3" t="s">
        <v>2</v>
      </c>
      <c r="I3" t="s">
        <v>3</v>
      </c>
      <c r="J3" t="s">
        <v>4</v>
      </c>
      <c r="L3" t="s">
        <v>2</v>
      </c>
      <c r="M3" t="s">
        <v>3</v>
      </c>
      <c r="N3" t="s">
        <v>4</v>
      </c>
      <c r="P3" t="s">
        <v>2</v>
      </c>
      <c r="Q3" t="s">
        <v>3</v>
      </c>
      <c r="R3" t="s">
        <v>4</v>
      </c>
      <c r="T3" t="s">
        <v>2</v>
      </c>
      <c r="U3" t="s">
        <v>3</v>
      </c>
      <c r="V3" t="s">
        <v>4</v>
      </c>
      <c r="X3" t="s">
        <v>2</v>
      </c>
      <c r="Y3" t="s">
        <v>3</v>
      </c>
      <c r="Z3" t="s">
        <v>4</v>
      </c>
      <c r="AC3" t="s">
        <v>2</v>
      </c>
      <c r="AD3" t="s">
        <v>3</v>
      </c>
      <c r="AE3" t="s">
        <v>4</v>
      </c>
    </row>
    <row r="5" spans="2:31" x14ac:dyDescent="0.25">
      <c r="C5" t="s">
        <v>5</v>
      </c>
      <c r="D5" t="s">
        <v>6</v>
      </c>
      <c r="E5" t="s">
        <v>6</v>
      </c>
      <c r="F5" t="s">
        <v>7</v>
      </c>
      <c r="H5" t="s">
        <v>6</v>
      </c>
      <c r="I5" t="s">
        <v>6</v>
      </c>
      <c r="J5" t="s">
        <v>7</v>
      </c>
      <c r="L5" t="s">
        <v>6</v>
      </c>
      <c r="M5" t="s">
        <v>6</v>
      </c>
      <c r="N5" t="s">
        <v>7</v>
      </c>
      <c r="P5" t="s">
        <v>6</v>
      </c>
      <c r="Q5" t="s">
        <v>6</v>
      </c>
      <c r="R5" t="s">
        <v>7</v>
      </c>
      <c r="T5" t="s">
        <v>6</v>
      </c>
      <c r="U5" t="s">
        <v>6</v>
      </c>
      <c r="V5" t="s">
        <v>7</v>
      </c>
      <c r="X5" t="s">
        <v>6</v>
      </c>
      <c r="Y5" t="s">
        <v>6</v>
      </c>
      <c r="Z5" t="s">
        <v>7</v>
      </c>
      <c r="AC5" t="s">
        <v>6</v>
      </c>
      <c r="AD5" t="s">
        <v>6</v>
      </c>
      <c r="AE5" t="s">
        <v>7</v>
      </c>
    </row>
    <row r="6" spans="2:31" x14ac:dyDescent="0.25">
      <c r="B6">
        <v>1</v>
      </c>
      <c r="C6">
        <v>100</v>
      </c>
      <c r="D6">
        <v>24885</v>
      </c>
      <c r="E6">
        <v>16698</v>
      </c>
      <c r="F6">
        <v>0.67100000000000004</v>
      </c>
      <c r="H6">
        <v>24028</v>
      </c>
      <c r="I6">
        <v>16144</v>
      </c>
      <c r="J6">
        <v>0.67200000000000004</v>
      </c>
      <c r="L6">
        <v>26344.781266000002</v>
      </c>
      <c r="M6">
        <v>17796.960255000002</v>
      </c>
      <c r="N6">
        <v>0.67554025502456416</v>
      </c>
      <c r="P6">
        <v>25862.013985999998</v>
      </c>
      <c r="Q6">
        <v>17453.843537000001</v>
      </c>
      <c r="R6">
        <v>0.67488338481482413</v>
      </c>
      <c r="T6">
        <v>24133</v>
      </c>
      <c r="U6">
        <v>16849</v>
      </c>
      <c r="V6">
        <v>0.69799999999999995</v>
      </c>
      <c r="X6" s="1">
        <v>26200.931148</v>
      </c>
      <c r="Y6" s="1">
        <v>16950.14486</v>
      </c>
      <c r="Z6">
        <v>0.64692910203284359</v>
      </c>
      <c r="AC6" s="1">
        <f t="shared" ref="AC6:AC21" si="0">AVERAGE(D6,H6,L6,P6,T6,X6)</f>
        <v>25242.287733333334</v>
      </c>
      <c r="AD6" s="1">
        <f t="shared" ref="AD6:AD21" si="1">AVERAGE(E6,I6,M6,Q6,U6,Y6)</f>
        <v>16981.991441999999</v>
      </c>
      <c r="AE6" s="1">
        <f t="shared" ref="AE6:AE21" si="2">AVERAGE(F6,J6,N6,R6,V6,Z6)</f>
        <v>0.67305879031203852</v>
      </c>
    </row>
    <row r="7" spans="2:31" x14ac:dyDescent="0.25">
      <c r="B7">
        <v>2</v>
      </c>
      <c r="C7">
        <v>63.1</v>
      </c>
      <c r="D7">
        <v>21672</v>
      </c>
      <c r="E7">
        <v>13781</v>
      </c>
      <c r="F7">
        <v>0.63600000000000001</v>
      </c>
      <c r="H7">
        <v>21113</v>
      </c>
      <c r="I7">
        <v>13444</v>
      </c>
      <c r="J7">
        <v>0.63700000000000001</v>
      </c>
      <c r="L7">
        <v>22862.063602999999</v>
      </c>
      <c r="M7">
        <v>14620.235229000002</v>
      </c>
      <c r="N7">
        <v>0.63949761853875298</v>
      </c>
      <c r="P7">
        <v>22635.248163</v>
      </c>
      <c r="Q7">
        <v>14415.336585000001</v>
      </c>
      <c r="R7">
        <v>0.63685348096000027</v>
      </c>
      <c r="T7">
        <v>20987</v>
      </c>
      <c r="U7">
        <v>13776</v>
      </c>
      <c r="V7">
        <v>0.65600000000000003</v>
      </c>
      <c r="X7" s="1">
        <v>22631.896745999999</v>
      </c>
      <c r="Y7" s="1">
        <v>13932.517313</v>
      </c>
      <c r="Z7">
        <v>0.61561421339828526</v>
      </c>
      <c r="AC7" s="1">
        <f t="shared" si="0"/>
        <v>21983.534751999996</v>
      </c>
      <c r="AD7" s="1">
        <f t="shared" si="1"/>
        <v>13994.848187833333</v>
      </c>
      <c r="AE7" s="1">
        <f t="shared" si="2"/>
        <v>0.63682755214950648</v>
      </c>
    </row>
    <row r="8" spans="2:31" x14ac:dyDescent="0.25">
      <c r="B8">
        <v>3</v>
      </c>
      <c r="C8">
        <v>39.799999999999997</v>
      </c>
      <c r="D8">
        <v>18913</v>
      </c>
      <c r="E8">
        <v>11557</v>
      </c>
      <c r="F8">
        <v>0.61099999999999999</v>
      </c>
      <c r="H8">
        <v>18613</v>
      </c>
      <c r="I8">
        <v>11373</v>
      </c>
      <c r="J8">
        <v>0.61099999999999999</v>
      </c>
      <c r="L8">
        <v>19886.208983</v>
      </c>
      <c r="M8">
        <v>12208.844253000001</v>
      </c>
      <c r="N8">
        <v>0.61393522835030545</v>
      </c>
      <c r="P8">
        <v>19816.933710000001</v>
      </c>
      <c r="Q8">
        <v>12074.6860117</v>
      </c>
      <c r="R8">
        <v>0.60931152056116955</v>
      </c>
      <c r="T8">
        <v>18376</v>
      </c>
      <c r="U8">
        <v>11495</v>
      </c>
      <c r="V8">
        <v>0.626</v>
      </c>
      <c r="X8" s="1">
        <v>19656.160739999999</v>
      </c>
      <c r="Y8" s="1">
        <v>11651.852586000001</v>
      </c>
      <c r="Z8">
        <v>0.59278374551998103</v>
      </c>
      <c r="AC8" s="1">
        <f t="shared" si="0"/>
        <v>19210.217238833331</v>
      </c>
      <c r="AD8" s="1">
        <f t="shared" si="1"/>
        <v>11726.730475116667</v>
      </c>
      <c r="AE8" s="1">
        <f t="shared" si="2"/>
        <v>0.61067174907190935</v>
      </c>
    </row>
    <row r="9" spans="2:31" x14ac:dyDescent="0.25">
      <c r="B9">
        <v>4</v>
      </c>
      <c r="C9">
        <v>25.1</v>
      </c>
      <c r="D9">
        <v>16561</v>
      </c>
      <c r="E9">
        <v>9850.4</v>
      </c>
      <c r="F9">
        <v>0.59499999999999997</v>
      </c>
      <c r="H9">
        <v>16449</v>
      </c>
      <c r="I9">
        <v>9746.1</v>
      </c>
      <c r="J9">
        <v>0.59199999999999997</v>
      </c>
      <c r="L9">
        <v>17359.151949999999</v>
      </c>
      <c r="M9">
        <v>10308.9319098</v>
      </c>
      <c r="N9">
        <v>0.59386149389630749</v>
      </c>
      <c r="P9">
        <v>17366.225490000001</v>
      </c>
      <c r="Q9">
        <v>10225.900509500001</v>
      </c>
      <c r="R9">
        <v>0.5888384044873991</v>
      </c>
      <c r="T9">
        <v>16132</v>
      </c>
      <c r="U9">
        <v>9734.5</v>
      </c>
      <c r="V9">
        <v>0.60299999999999998</v>
      </c>
      <c r="X9" s="1">
        <v>17127.499445999998</v>
      </c>
      <c r="Y9" s="1">
        <v>9901.9578899999997</v>
      </c>
      <c r="Z9">
        <v>0.57813213897446836</v>
      </c>
      <c r="AC9" s="1">
        <f t="shared" si="0"/>
        <v>16832.479480999998</v>
      </c>
      <c r="AD9" s="1">
        <f t="shared" si="1"/>
        <v>9961.2983848833337</v>
      </c>
      <c r="AE9" s="1">
        <f t="shared" si="2"/>
        <v>0.59180533955969583</v>
      </c>
    </row>
    <row r="10" spans="2:31" x14ac:dyDescent="0.25">
      <c r="B10">
        <v>5</v>
      </c>
      <c r="C10">
        <v>15.8</v>
      </c>
      <c r="D10">
        <v>14544</v>
      </c>
      <c r="E10">
        <v>8523.9</v>
      </c>
      <c r="F10">
        <v>0.58599999999999997</v>
      </c>
      <c r="H10">
        <v>14509</v>
      </c>
      <c r="I10">
        <v>8432.1</v>
      </c>
      <c r="J10">
        <v>0.58099999999999996</v>
      </c>
      <c r="L10">
        <v>15145.406440000001</v>
      </c>
      <c r="M10">
        <v>8829.2468319</v>
      </c>
      <c r="N10">
        <v>0.5829653279281688</v>
      </c>
      <c r="P10">
        <v>15205.658588</v>
      </c>
      <c r="Q10">
        <v>8759.2261796000003</v>
      </c>
      <c r="R10">
        <v>0.57605043075954665</v>
      </c>
      <c r="T10">
        <v>14189</v>
      </c>
      <c r="U10">
        <v>8349.9</v>
      </c>
      <c r="V10">
        <v>0.58799999999999997</v>
      </c>
      <c r="X10" s="1">
        <v>14938.346016</v>
      </c>
      <c r="Y10" s="1">
        <v>8533.0886520000004</v>
      </c>
      <c r="Z10">
        <v>0.57122044454322274</v>
      </c>
      <c r="AC10" s="1">
        <f t="shared" si="0"/>
        <v>14755.235173999999</v>
      </c>
      <c r="AD10" s="1">
        <f t="shared" si="1"/>
        <v>8571.2436105833331</v>
      </c>
      <c r="AE10" s="1">
        <f t="shared" si="2"/>
        <v>0.58087270053848972</v>
      </c>
    </row>
    <row r="11" spans="2:31" x14ac:dyDescent="0.25">
      <c r="B11">
        <v>6</v>
      </c>
      <c r="C11">
        <v>10</v>
      </c>
      <c r="D11">
        <v>12646</v>
      </c>
      <c r="E11">
        <v>7344.9</v>
      </c>
      <c r="F11">
        <v>0.58099999999999996</v>
      </c>
      <c r="H11">
        <v>12810</v>
      </c>
      <c r="I11">
        <v>7375.8</v>
      </c>
      <c r="J11">
        <v>0.57599999999999996</v>
      </c>
      <c r="L11">
        <v>13225.617301</v>
      </c>
      <c r="M11">
        <v>7642.1548485000003</v>
      </c>
      <c r="N11">
        <v>0.57782972806283839</v>
      </c>
      <c r="P11">
        <v>13353.261202399999</v>
      </c>
      <c r="Q11">
        <v>7598.5651833000002</v>
      </c>
      <c r="R11">
        <v>0.56904190430531687</v>
      </c>
      <c r="T11">
        <v>12503</v>
      </c>
      <c r="U11">
        <v>7250.1</v>
      </c>
      <c r="V11">
        <v>0.57999999999999996</v>
      </c>
      <c r="X11" s="1">
        <v>13022.311535999999</v>
      </c>
      <c r="Y11" s="1">
        <v>7436.5820561999999</v>
      </c>
      <c r="Z11">
        <v>0.57106467124839333</v>
      </c>
      <c r="AC11" s="1">
        <f t="shared" si="0"/>
        <v>12926.6983399</v>
      </c>
      <c r="AD11" s="1">
        <f t="shared" si="1"/>
        <v>7441.3503479999999</v>
      </c>
      <c r="AE11" s="1">
        <f t="shared" si="2"/>
        <v>0.5758227172694248</v>
      </c>
    </row>
    <row r="12" spans="2:31" x14ac:dyDescent="0.25">
      <c r="B12">
        <v>7</v>
      </c>
      <c r="C12">
        <v>6.31</v>
      </c>
      <c r="D12">
        <v>10992</v>
      </c>
      <c r="E12">
        <v>6410.7</v>
      </c>
      <c r="F12">
        <v>0.58299999999999996</v>
      </c>
      <c r="H12">
        <v>11317</v>
      </c>
      <c r="I12">
        <v>6519.3</v>
      </c>
      <c r="J12">
        <v>0.57599999999999996</v>
      </c>
      <c r="L12">
        <v>11533.6141071</v>
      </c>
      <c r="M12">
        <v>6674.0661471000003</v>
      </c>
      <c r="N12">
        <v>0.5786621682609876</v>
      </c>
      <c r="P12">
        <v>11713.258529199999</v>
      </c>
      <c r="Q12">
        <v>6659.4394580999997</v>
      </c>
      <c r="R12">
        <v>0.56853858740492014</v>
      </c>
      <c r="T12">
        <v>11048</v>
      </c>
      <c r="U12">
        <v>6373.5</v>
      </c>
      <c r="V12">
        <v>0.57699999999999996</v>
      </c>
      <c r="X12" s="1">
        <v>11345.781365999999</v>
      </c>
      <c r="Y12" s="1">
        <v>6546.5034503000006</v>
      </c>
      <c r="Z12">
        <v>0.57699890726944236</v>
      </c>
      <c r="AC12" s="1">
        <f t="shared" si="0"/>
        <v>11324.942333716666</v>
      </c>
      <c r="AD12" s="1">
        <f t="shared" si="1"/>
        <v>6530.5848425833328</v>
      </c>
      <c r="AE12" s="1">
        <f t="shared" si="2"/>
        <v>0.57669994382255829</v>
      </c>
    </row>
    <row r="13" spans="2:31" x14ac:dyDescent="0.25">
      <c r="B13">
        <v>8</v>
      </c>
      <c r="C13">
        <v>3.98</v>
      </c>
      <c r="D13">
        <v>9564.5</v>
      </c>
      <c r="E13">
        <v>5647.9</v>
      </c>
      <c r="F13">
        <v>0.59099999999999997</v>
      </c>
      <c r="H13">
        <v>10005</v>
      </c>
      <c r="I13">
        <v>5801</v>
      </c>
      <c r="J13">
        <v>0.57999999999999996</v>
      </c>
      <c r="L13">
        <v>10071.332373499999</v>
      </c>
      <c r="M13">
        <v>5884.4768948999999</v>
      </c>
      <c r="N13">
        <v>0.58427988240993989</v>
      </c>
      <c r="P13">
        <v>10285.087187199999</v>
      </c>
      <c r="Q13">
        <v>5893.5951347000009</v>
      </c>
      <c r="R13">
        <v>0.57302335191039511</v>
      </c>
      <c r="T13">
        <v>9783.7999999999993</v>
      </c>
      <c r="U13">
        <v>5655.9</v>
      </c>
      <c r="V13">
        <v>0.57799999999999996</v>
      </c>
      <c r="X13" s="1">
        <v>9881.0234279999986</v>
      </c>
      <c r="Y13" s="1">
        <v>5808.2078252000001</v>
      </c>
      <c r="Z13">
        <v>0.58781439670927182</v>
      </c>
      <c r="AC13" s="1">
        <f t="shared" si="0"/>
        <v>9931.7904981166666</v>
      </c>
      <c r="AD13" s="1">
        <f t="shared" si="1"/>
        <v>5781.8466424666667</v>
      </c>
      <c r="AE13" s="1">
        <f t="shared" si="2"/>
        <v>0.58235293850493441</v>
      </c>
    </row>
    <row r="14" spans="2:31" x14ac:dyDescent="0.25">
      <c r="B14">
        <v>9</v>
      </c>
      <c r="C14">
        <v>2.5099999999999998</v>
      </c>
      <c r="D14">
        <v>8334.6</v>
      </c>
      <c r="E14">
        <v>5015.6000000000004</v>
      </c>
      <c r="F14">
        <v>0.60199999999999998</v>
      </c>
      <c r="H14">
        <v>8860.1</v>
      </c>
      <c r="I14">
        <v>5222.6000000000004</v>
      </c>
      <c r="J14">
        <v>0.58899999999999997</v>
      </c>
      <c r="L14">
        <v>8797.1585233999995</v>
      </c>
      <c r="M14">
        <v>5224.5234564000002</v>
      </c>
      <c r="N14">
        <v>0.59388761069873075</v>
      </c>
      <c r="P14">
        <v>9023.8175256999984</v>
      </c>
      <c r="Q14">
        <v>5250.3453756000008</v>
      </c>
      <c r="R14">
        <v>0.5818319531226025</v>
      </c>
      <c r="T14">
        <v>8694.7999999999993</v>
      </c>
      <c r="U14">
        <v>5065</v>
      </c>
      <c r="V14">
        <v>0.58299999999999996</v>
      </c>
      <c r="X14" s="1">
        <v>8624.6762579999995</v>
      </c>
      <c r="Y14" s="1">
        <v>5193.7846741000003</v>
      </c>
      <c r="Z14">
        <v>0.60220053700942067</v>
      </c>
      <c r="AC14" s="1">
        <f t="shared" si="0"/>
        <v>8722.5253845166644</v>
      </c>
      <c r="AD14" s="1">
        <f t="shared" si="1"/>
        <v>5161.9755843499997</v>
      </c>
      <c r="AE14" s="1">
        <f t="shared" si="2"/>
        <v>0.59198668347179229</v>
      </c>
    </row>
    <row r="15" spans="2:31" x14ac:dyDescent="0.25">
      <c r="B15">
        <v>10</v>
      </c>
      <c r="C15">
        <v>1.58</v>
      </c>
      <c r="D15">
        <v>7273.1</v>
      </c>
      <c r="E15">
        <v>4474.3</v>
      </c>
      <c r="F15">
        <v>0.61499999999999999</v>
      </c>
      <c r="H15">
        <v>7937.8</v>
      </c>
      <c r="I15">
        <v>4732.8</v>
      </c>
      <c r="J15">
        <v>0.59599999999999997</v>
      </c>
      <c r="L15">
        <v>7737.2220120000002</v>
      </c>
      <c r="M15">
        <v>4667.5957553999997</v>
      </c>
      <c r="N15">
        <v>0.60326506699185045</v>
      </c>
      <c r="P15">
        <v>7979.1679355999995</v>
      </c>
      <c r="Q15">
        <v>4721.0396272000007</v>
      </c>
      <c r="R15">
        <v>0.59167066858394157</v>
      </c>
      <c r="T15">
        <v>7822.5</v>
      </c>
      <c r="U15">
        <v>4601.7</v>
      </c>
      <c r="V15">
        <v>0.58799999999999997</v>
      </c>
      <c r="X15" s="1">
        <v>7606.152666</v>
      </c>
      <c r="Y15" s="1">
        <v>4684.5747255999995</v>
      </c>
      <c r="Z15">
        <v>0.61589280827090875</v>
      </c>
      <c r="AC15" s="1">
        <f t="shared" si="0"/>
        <v>7725.9904356000006</v>
      </c>
      <c r="AD15" s="1">
        <f t="shared" si="1"/>
        <v>4647.0016846999997</v>
      </c>
      <c r="AE15" s="1">
        <f t="shared" si="2"/>
        <v>0.60163809064111673</v>
      </c>
    </row>
    <row r="16" spans="2:31" x14ac:dyDescent="0.25">
      <c r="B16">
        <v>11</v>
      </c>
      <c r="C16">
        <v>1</v>
      </c>
      <c r="D16">
        <v>6446.7</v>
      </c>
      <c r="E16">
        <v>4042.5</v>
      </c>
      <c r="F16">
        <v>0.627</v>
      </c>
      <c r="H16">
        <v>7153.8</v>
      </c>
      <c r="I16">
        <v>4337.5</v>
      </c>
      <c r="J16">
        <v>0.60599999999999998</v>
      </c>
      <c r="L16">
        <v>6900.4745971000002</v>
      </c>
      <c r="M16">
        <v>4216.7551281000005</v>
      </c>
      <c r="N16">
        <v>0.61108190005831453</v>
      </c>
      <c r="P16">
        <v>7145.3637595999999</v>
      </c>
      <c r="Q16">
        <v>4295.6756869000001</v>
      </c>
      <c r="R16">
        <v>0.60118362499440803</v>
      </c>
      <c r="T16">
        <v>7170.9</v>
      </c>
      <c r="U16">
        <v>4245.8999999999996</v>
      </c>
      <c r="V16">
        <v>0.59199999999999997</v>
      </c>
      <c r="X16" s="1">
        <v>6833.8563119999999</v>
      </c>
      <c r="Y16" s="1">
        <v>4276.5795644</v>
      </c>
      <c r="Z16">
        <v>0.62579301775638507</v>
      </c>
      <c r="AC16" s="1">
        <f t="shared" si="0"/>
        <v>6941.8491114499993</v>
      </c>
      <c r="AD16" s="1">
        <f t="shared" si="1"/>
        <v>4235.8183965666667</v>
      </c>
      <c r="AE16" s="1">
        <f t="shared" si="2"/>
        <v>0.61050975713485134</v>
      </c>
    </row>
    <row r="17" spans="2:31" x14ac:dyDescent="0.25">
      <c r="B17">
        <v>12</v>
      </c>
      <c r="C17">
        <v>0.63100000000000001</v>
      </c>
      <c r="D17">
        <v>5846.9</v>
      </c>
      <c r="E17">
        <v>3676.4</v>
      </c>
      <c r="F17">
        <v>0.629</v>
      </c>
      <c r="H17">
        <v>6634.7</v>
      </c>
      <c r="I17">
        <v>4079</v>
      </c>
      <c r="J17">
        <v>0.61499999999999999</v>
      </c>
      <c r="L17">
        <v>6284.2549452999992</v>
      </c>
      <c r="M17">
        <v>3901.9084743000003</v>
      </c>
      <c r="N17">
        <v>0.62090231988729894</v>
      </c>
      <c r="P17">
        <v>6493.8134018000001</v>
      </c>
      <c r="Q17">
        <v>3983.8502626000004</v>
      </c>
      <c r="R17">
        <v>0.61348394481056834</v>
      </c>
      <c r="T17">
        <v>6732.6</v>
      </c>
      <c r="U17">
        <v>4044.4</v>
      </c>
      <c r="V17">
        <v>0.60099999999999998</v>
      </c>
      <c r="X17" s="1">
        <v>6344.6792633999994</v>
      </c>
      <c r="Y17" s="1">
        <v>3994.6520855999997</v>
      </c>
      <c r="Z17">
        <v>0.62960662308709636</v>
      </c>
      <c r="AC17" s="1">
        <f t="shared" si="0"/>
        <v>6389.4912684166666</v>
      </c>
      <c r="AD17" s="1">
        <f t="shared" si="1"/>
        <v>3946.7018037500002</v>
      </c>
      <c r="AE17" s="1">
        <f t="shared" si="2"/>
        <v>0.61816548129749394</v>
      </c>
    </row>
    <row r="18" spans="2:31" x14ac:dyDescent="0.25">
      <c r="B18">
        <v>13</v>
      </c>
      <c r="C18">
        <v>0.39800000000000002</v>
      </c>
      <c r="D18">
        <v>5395.7</v>
      </c>
      <c r="E18">
        <v>3419.4</v>
      </c>
      <c r="F18">
        <v>0.63400000000000001</v>
      </c>
      <c r="H18">
        <v>6273.5</v>
      </c>
      <c r="I18">
        <v>3925.4</v>
      </c>
      <c r="J18">
        <v>0.626</v>
      </c>
      <c r="L18">
        <v>5871.6272986000004</v>
      </c>
      <c r="M18">
        <v>3658.1790153000002</v>
      </c>
      <c r="N18">
        <v>0.62302643360423049</v>
      </c>
      <c r="P18">
        <v>6051.5591598000001</v>
      </c>
      <c r="Q18">
        <v>3802.4589667999999</v>
      </c>
      <c r="R18">
        <v>0.62834368241153715</v>
      </c>
      <c r="T18">
        <v>6529.4</v>
      </c>
      <c r="U18">
        <v>3927.5</v>
      </c>
      <c r="V18">
        <v>0.60199999999999998</v>
      </c>
      <c r="X18" s="1">
        <v>6071.0560937999999</v>
      </c>
      <c r="Y18" s="1">
        <v>3830.6386579999999</v>
      </c>
      <c r="Z18">
        <v>0.63096742952383489</v>
      </c>
      <c r="AC18" s="1">
        <f t="shared" si="0"/>
        <v>6032.140425366666</v>
      </c>
      <c r="AD18" s="1">
        <f t="shared" si="1"/>
        <v>3760.5961066833333</v>
      </c>
      <c r="AE18" s="1">
        <f t="shared" si="2"/>
        <v>0.62405625758993366</v>
      </c>
    </row>
    <row r="19" spans="2:31" x14ac:dyDescent="0.25">
      <c r="B19">
        <v>14</v>
      </c>
      <c r="C19">
        <v>0.251</v>
      </c>
      <c r="D19">
        <v>5062.2</v>
      </c>
      <c r="E19">
        <v>3261.3</v>
      </c>
      <c r="F19">
        <v>0.64400000000000002</v>
      </c>
      <c r="H19">
        <v>5942.7</v>
      </c>
      <c r="I19">
        <v>3871</v>
      </c>
      <c r="J19">
        <v>0.65100000000000002</v>
      </c>
      <c r="L19">
        <v>5599.6874129999997</v>
      </c>
      <c r="M19">
        <v>3578.7020178000002</v>
      </c>
      <c r="N19">
        <v>0.63908960516114444</v>
      </c>
      <c r="P19">
        <v>5728.1783509999996</v>
      </c>
      <c r="Q19">
        <v>3668.1050562000005</v>
      </c>
      <c r="R19">
        <v>0.64036153056575817</v>
      </c>
      <c r="T19">
        <v>6315.2</v>
      </c>
      <c r="U19">
        <v>3903.7</v>
      </c>
      <c r="V19">
        <v>0.61799999999999999</v>
      </c>
      <c r="X19" s="1">
        <v>5920.9667261999994</v>
      </c>
      <c r="Y19" s="1">
        <v>3761.7247943000002</v>
      </c>
      <c r="Z19">
        <v>0.63532273837218922</v>
      </c>
      <c r="AC19" s="1">
        <f t="shared" si="0"/>
        <v>5761.4887483666671</v>
      </c>
      <c r="AD19" s="1">
        <f t="shared" si="1"/>
        <v>3674.0886447166667</v>
      </c>
      <c r="AE19" s="1">
        <f t="shared" si="2"/>
        <v>0.63796231234984857</v>
      </c>
    </row>
    <row r="20" spans="2:31" x14ac:dyDescent="0.25">
      <c r="B20">
        <v>15</v>
      </c>
      <c r="C20">
        <v>0.158</v>
      </c>
      <c r="D20">
        <v>4848.8999999999996</v>
      </c>
      <c r="E20">
        <v>3224.2</v>
      </c>
      <c r="F20">
        <v>0.66500000000000004</v>
      </c>
      <c r="H20">
        <v>5790.4</v>
      </c>
      <c r="I20">
        <v>3780.6</v>
      </c>
      <c r="J20">
        <v>0.65300000000000002</v>
      </c>
      <c r="L20">
        <v>5452.3463184000002</v>
      </c>
      <c r="M20">
        <v>3459.5453934000002</v>
      </c>
      <c r="N20">
        <v>0.63450580564280978</v>
      </c>
      <c r="P20">
        <v>5497.8962855</v>
      </c>
      <c r="Q20">
        <v>3534.6972999</v>
      </c>
      <c r="R20">
        <v>0.6429181483874683</v>
      </c>
      <c r="T20">
        <v>6327</v>
      </c>
      <c r="U20">
        <v>4041.9</v>
      </c>
      <c r="V20">
        <v>0.63900000000000001</v>
      </c>
      <c r="X20" s="1">
        <v>5912.8151760000001</v>
      </c>
      <c r="Y20" s="1">
        <v>3785.7936864000003</v>
      </c>
      <c r="Z20">
        <v>0.64026924125185958</v>
      </c>
      <c r="AC20" s="1">
        <f t="shared" si="0"/>
        <v>5638.2262966499993</v>
      </c>
      <c r="AD20" s="1">
        <f t="shared" si="1"/>
        <v>3637.7893966166666</v>
      </c>
      <c r="AE20" s="1">
        <f t="shared" si="2"/>
        <v>0.64578219921368962</v>
      </c>
    </row>
    <row r="21" spans="2:31" x14ac:dyDescent="0.25">
      <c r="B21">
        <v>16</v>
      </c>
      <c r="C21">
        <v>0.1</v>
      </c>
      <c r="D21">
        <v>4779.3</v>
      </c>
      <c r="E21">
        <v>3143.1</v>
      </c>
      <c r="F21">
        <v>0.65800000000000003</v>
      </c>
      <c r="H21">
        <v>5602.8</v>
      </c>
      <c r="I21">
        <v>3739.2</v>
      </c>
      <c r="J21">
        <v>0.66700000000000004</v>
      </c>
      <c r="L21">
        <v>5273.4321321000007</v>
      </c>
      <c r="M21">
        <v>3467.1987339000002</v>
      </c>
      <c r="N21">
        <v>0.65748428102350165</v>
      </c>
      <c r="P21">
        <v>5220.5718897999996</v>
      </c>
      <c r="Q21">
        <v>3502.7983835000005</v>
      </c>
      <c r="R21">
        <v>0.67096066435629387</v>
      </c>
      <c r="T21">
        <v>6280.5</v>
      </c>
      <c r="U21">
        <v>4088.8</v>
      </c>
      <c r="V21">
        <v>0.65100000000000002</v>
      </c>
      <c r="X21" s="1">
        <v>6028.3655009999993</v>
      </c>
      <c r="Y21" s="1">
        <v>3881.9124542</v>
      </c>
      <c r="Z21">
        <v>0.64394112360241917</v>
      </c>
      <c r="AC21" s="1">
        <f t="shared" si="0"/>
        <v>5530.8282538166668</v>
      </c>
      <c r="AD21" s="1">
        <f t="shared" si="1"/>
        <v>3637.1682619333333</v>
      </c>
      <c r="AE21" s="1">
        <f t="shared" si="2"/>
        <v>0.65806434483036924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F5407-74AD-45EA-A792-042D94DA95F8}">
  <sheetPr>
    <tabColor rgb="FFCC99FF"/>
  </sheetPr>
  <dimension ref="A1:AU141"/>
  <sheetViews>
    <sheetView workbookViewId="0">
      <selection activeCell="AP1" sqref="AP1:AP1048576"/>
    </sheetView>
  </sheetViews>
  <sheetFormatPr defaultRowHeight="15" x14ac:dyDescent="0.25"/>
  <sheetData>
    <row r="1" spans="1:47" x14ac:dyDescent="0.25">
      <c r="A1" s="2" t="s">
        <v>29</v>
      </c>
      <c r="O1" s="2" t="s">
        <v>29</v>
      </c>
      <c r="AB1" t="s">
        <v>48</v>
      </c>
      <c r="AC1" s="2" t="s">
        <v>29</v>
      </c>
      <c r="AP1" s="2" t="s">
        <v>9</v>
      </c>
    </row>
    <row r="2" spans="1:47" x14ac:dyDescent="0.25">
      <c r="A2" t="s">
        <v>46</v>
      </c>
      <c r="O2" t="s">
        <v>47</v>
      </c>
      <c r="AC2" t="s">
        <v>49</v>
      </c>
    </row>
    <row r="3" spans="1:47" x14ac:dyDescent="0.25">
      <c r="A3" t="s">
        <v>0</v>
      </c>
      <c r="B3" t="s">
        <v>52</v>
      </c>
      <c r="C3" t="s">
        <v>53</v>
      </c>
      <c r="D3" t="s">
        <v>54</v>
      </c>
      <c r="E3" t="s">
        <v>2</v>
      </c>
      <c r="F3" t="s">
        <v>3</v>
      </c>
      <c r="G3" t="s">
        <v>4</v>
      </c>
      <c r="H3" t="s">
        <v>55</v>
      </c>
      <c r="I3" t="s">
        <v>56</v>
      </c>
      <c r="J3" t="s">
        <v>57</v>
      </c>
      <c r="K3" t="s">
        <v>58</v>
      </c>
      <c r="O3" t="s">
        <v>0</v>
      </c>
      <c r="P3" t="s">
        <v>52</v>
      </c>
      <c r="Q3" t="s">
        <v>53</v>
      </c>
      <c r="R3" t="s">
        <v>54</v>
      </c>
      <c r="S3" t="s">
        <v>2</v>
      </c>
      <c r="T3" t="s">
        <v>3</v>
      </c>
      <c r="U3" t="s">
        <v>4</v>
      </c>
      <c r="V3" t="s">
        <v>55</v>
      </c>
      <c r="W3" t="s">
        <v>56</v>
      </c>
      <c r="X3" t="s">
        <v>57</v>
      </c>
      <c r="Y3" t="s">
        <v>58</v>
      </c>
      <c r="AC3" t="s">
        <v>0</v>
      </c>
      <c r="AD3" t="s">
        <v>52</v>
      </c>
      <c r="AE3" t="s">
        <v>53</v>
      </c>
      <c r="AF3" t="s">
        <v>54</v>
      </c>
      <c r="AG3" t="s">
        <v>2</v>
      </c>
      <c r="AH3" t="s">
        <v>3</v>
      </c>
      <c r="AI3" t="s">
        <v>4</v>
      </c>
      <c r="AJ3" t="s">
        <v>55</v>
      </c>
      <c r="AK3" t="s">
        <v>56</v>
      </c>
      <c r="AL3" t="s">
        <v>57</v>
      </c>
      <c r="AM3" t="s">
        <v>58</v>
      </c>
      <c r="AP3" t="s">
        <v>54</v>
      </c>
      <c r="AQ3" t="s">
        <v>58</v>
      </c>
      <c r="AS3" t="s">
        <v>2</v>
      </c>
      <c r="AT3" t="s">
        <v>3</v>
      </c>
      <c r="AU3" t="s">
        <v>4</v>
      </c>
    </row>
    <row r="4" spans="1:47" x14ac:dyDescent="0.25">
      <c r="K4" t="s">
        <v>60</v>
      </c>
      <c r="Y4" t="s">
        <v>60</v>
      </c>
      <c r="AM4" t="s">
        <v>60</v>
      </c>
      <c r="AQ4" t="s">
        <v>60</v>
      </c>
    </row>
    <row r="5" spans="1:47" x14ac:dyDescent="0.25">
      <c r="B5" t="s">
        <v>61</v>
      </c>
      <c r="C5" t="s">
        <v>61</v>
      </c>
      <c r="D5" t="s">
        <v>62</v>
      </c>
      <c r="E5" t="s">
        <v>6</v>
      </c>
      <c r="F5" t="s">
        <v>6</v>
      </c>
      <c r="G5" t="s">
        <v>7</v>
      </c>
      <c r="H5" t="s">
        <v>63</v>
      </c>
      <c r="I5" t="s">
        <v>64</v>
      </c>
      <c r="K5" t="s">
        <v>6</v>
      </c>
      <c r="P5" t="s">
        <v>61</v>
      </c>
      <c r="Q5" t="s">
        <v>61</v>
      </c>
      <c r="R5" t="s">
        <v>62</v>
      </c>
      <c r="S5" t="s">
        <v>6</v>
      </c>
      <c r="T5" t="s">
        <v>6</v>
      </c>
      <c r="U5" t="s">
        <v>7</v>
      </c>
      <c r="V5" t="s">
        <v>63</v>
      </c>
      <c r="W5" t="s">
        <v>64</v>
      </c>
      <c r="Y5" t="s">
        <v>6</v>
      </c>
      <c r="AD5" t="s">
        <v>61</v>
      </c>
      <c r="AE5" t="s">
        <v>61</v>
      </c>
      <c r="AF5" t="s">
        <v>62</v>
      </c>
      <c r="AG5" t="s">
        <v>6</v>
      </c>
      <c r="AH5" t="s">
        <v>6</v>
      </c>
      <c r="AI5" t="s">
        <v>7</v>
      </c>
      <c r="AJ5" t="s">
        <v>63</v>
      </c>
      <c r="AK5" t="s">
        <v>64</v>
      </c>
      <c r="AM5" t="s">
        <v>6</v>
      </c>
      <c r="AP5" t="s">
        <v>62</v>
      </c>
      <c r="AQ5" t="s">
        <v>6</v>
      </c>
      <c r="AS5" t="s">
        <v>6</v>
      </c>
      <c r="AT5" t="s">
        <v>6</v>
      </c>
      <c r="AU5" t="s">
        <v>7</v>
      </c>
    </row>
    <row r="6" spans="1:47" x14ac:dyDescent="0.25">
      <c r="A6">
        <v>1</v>
      </c>
      <c r="B6">
        <v>12</v>
      </c>
      <c r="C6">
        <v>141</v>
      </c>
      <c r="D6">
        <v>35.01</v>
      </c>
      <c r="E6">
        <v>30752</v>
      </c>
      <c r="F6">
        <v>16440</v>
      </c>
      <c r="G6">
        <v>0.53500000000000003</v>
      </c>
      <c r="H6" s="13">
        <v>5549800</v>
      </c>
      <c r="I6">
        <v>15.992000000000001</v>
      </c>
      <c r="J6" t="s">
        <v>65</v>
      </c>
      <c r="K6">
        <v>34871</v>
      </c>
      <c r="O6">
        <v>1</v>
      </c>
      <c r="P6">
        <v>12</v>
      </c>
      <c r="Q6">
        <v>140.9</v>
      </c>
      <c r="R6">
        <v>34.97</v>
      </c>
      <c r="S6">
        <v>25704</v>
      </c>
      <c r="T6">
        <v>13951</v>
      </c>
      <c r="U6">
        <v>0.54300000000000004</v>
      </c>
      <c r="V6" s="13">
        <v>4654700</v>
      </c>
      <c r="W6">
        <v>13.446999999999999</v>
      </c>
      <c r="X6" t="s">
        <v>65</v>
      </c>
      <c r="Y6">
        <v>29246</v>
      </c>
      <c r="AC6">
        <v>1</v>
      </c>
      <c r="AD6">
        <v>12</v>
      </c>
      <c r="AE6">
        <v>139</v>
      </c>
      <c r="AF6">
        <v>35.01</v>
      </c>
      <c r="AG6">
        <v>34097</v>
      </c>
      <c r="AH6">
        <v>18171</v>
      </c>
      <c r="AI6">
        <v>0.53300000000000003</v>
      </c>
      <c r="AJ6" s="13">
        <v>6149200</v>
      </c>
      <c r="AK6">
        <v>17.818999999999999</v>
      </c>
      <c r="AL6" t="s">
        <v>65</v>
      </c>
      <c r="AM6">
        <v>38637</v>
      </c>
      <c r="AP6">
        <v>35.01</v>
      </c>
      <c r="AQ6">
        <f>AVERAGE(K6,Y6,AM6)</f>
        <v>34251.333333333336</v>
      </c>
      <c r="AS6">
        <f>AVERAGE(E6,S6,AG6)</f>
        <v>30184.333333333332</v>
      </c>
      <c r="AT6">
        <f>AVERAGE(F6,T6,AH6)</f>
        <v>16187.333333333334</v>
      </c>
      <c r="AU6">
        <f>AVERAGE(G6,U6,AI6)</f>
        <v>0.53700000000000003</v>
      </c>
    </row>
    <row r="7" spans="1:47" x14ac:dyDescent="0.25">
      <c r="A7">
        <v>2</v>
      </c>
      <c r="B7">
        <v>24</v>
      </c>
      <c r="C7">
        <v>153</v>
      </c>
      <c r="D7">
        <v>35.82</v>
      </c>
      <c r="E7">
        <v>31033</v>
      </c>
      <c r="F7">
        <v>16518</v>
      </c>
      <c r="G7">
        <v>0.53200000000000003</v>
      </c>
      <c r="H7" s="13">
        <v>5595100</v>
      </c>
      <c r="I7">
        <v>16.170999999999999</v>
      </c>
      <c r="J7" t="s">
        <v>65</v>
      </c>
      <c r="K7">
        <v>35155</v>
      </c>
      <c r="O7">
        <v>2</v>
      </c>
      <c r="P7">
        <v>24</v>
      </c>
      <c r="Q7">
        <v>152.9</v>
      </c>
      <c r="R7">
        <v>35.799999999999997</v>
      </c>
      <c r="S7">
        <v>26162</v>
      </c>
      <c r="T7">
        <v>14107</v>
      </c>
      <c r="U7">
        <v>0.53900000000000003</v>
      </c>
      <c r="V7" s="13">
        <v>4730500</v>
      </c>
      <c r="W7">
        <v>13.667</v>
      </c>
      <c r="X7" t="s">
        <v>65</v>
      </c>
      <c r="Y7">
        <v>29723</v>
      </c>
      <c r="AC7">
        <v>2</v>
      </c>
      <c r="AD7">
        <v>24</v>
      </c>
      <c r="AE7">
        <v>151</v>
      </c>
      <c r="AF7">
        <v>35.83</v>
      </c>
      <c r="AG7">
        <v>34269</v>
      </c>
      <c r="AH7">
        <v>18388</v>
      </c>
      <c r="AI7">
        <v>0.53700000000000003</v>
      </c>
      <c r="AJ7" s="13">
        <v>6189700</v>
      </c>
      <c r="AK7">
        <v>17.873999999999999</v>
      </c>
      <c r="AL7" t="s">
        <v>65</v>
      </c>
      <c r="AM7">
        <v>38891</v>
      </c>
      <c r="AP7">
        <v>35.83</v>
      </c>
      <c r="AQ7">
        <f t="shared" ref="AQ7:AQ70" si="0">AVERAGE(K7,Y7,AM7)</f>
        <v>34589.666666666664</v>
      </c>
      <c r="AS7">
        <f t="shared" ref="AS7:AU70" si="1">AVERAGE(E7,S7,AG7)</f>
        <v>30488</v>
      </c>
      <c r="AT7">
        <f t="shared" si="1"/>
        <v>16337.666666666666</v>
      </c>
      <c r="AU7">
        <f t="shared" si="1"/>
        <v>0.53600000000000003</v>
      </c>
    </row>
    <row r="8" spans="1:47" x14ac:dyDescent="0.25">
      <c r="A8">
        <v>3</v>
      </c>
      <c r="B8">
        <v>36</v>
      </c>
      <c r="C8">
        <v>165</v>
      </c>
      <c r="D8">
        <v>36.729999999999997</v>
      </c>
      <c r="E8">
        <v>30712</v>
      </c>
      <c r="F8">
        <v>16412</v>
      </c>
      <c r="G8">
        <v>0.53400000000000003</v>
      </c>
      <c r="H8" s="13">
        <v>5542100</v>
      </c>
      <c r="I8">
        <v>16.012</v>
      </c>
      <c r="J8" t="s">
        <v>65</v>
      </c>
      <c r="K8">
        <v>34822</v>
      </c>
      <c r="O8">
        <v>3</v>
      </c>
      <c r="P8">
        <v>36</v>
      </c>
      <c r="Q8">
        <v>164.9</v>
      </c>
      <c r="R8">
        <v>36.71</v>
      </c>
      <c r="S8">
        <v>26081</v>
      </c>
      <c r="T8">
        <v>14144</v>
      </c>
      <c r="U8">
        <v>0.54200000000000004</v>
      </c>
      <c r="V8" s="13">
        <v>4722000</v>
      </c>
      <c r="W8">
        <v>13.643000000000001</v>
      </c>
      <c r="X8" t="s">
        <v>65</v>
      </c>
      <c r="Y8">
        <v>29669</v>
      </c>
      <c r="AC8">
        <v>3</v>
      </c>
      <c r="AD8">
        <v>36</v>
      </c>
      <c r="AE8">
        <v>163</v>
      </c>
      <c r="AF8">
        <v>36.74</v>
      </c>
      <c r="AG8">
        <v>33740</v>
      </c>
      <c r="AH8">
        <v>18378</v>
      </c>
      <c r="AI8">
        <v>0.54500000000000004</v>
      </c>
      <c r="AJ8" s="13">
        <v>6114900</v>
      </c>
      <c r="AK8">
        <v>17.66</v>
      </c>
      <c r="AL8" t="s">
        <v>65</v>
      </c>
      <c r="AM8">
        <v>38421</v>
      </c>
      <c r="AP8">
        <v>36.74</v>
      </c>
      <c r="AQ8">
        <f t="shared" si="0"/>
        <v>34304</v>
      </c>
      <c r="AS8">
        <f t="shared" si="1"/>
        <v>30177.666666666668</v>
      </c>
      <c r="AT8">
        <f t="shared" si="1"/>
        <v>16311.333333333334</v>
      </c>
      <c r="AU8">
        <f t="shared" si="1"/>
        <v>0.54033333333333333</v>
      </c>
    </row>
    <row r="9" spans="1:47" x14ac:dyDescent="0.25">
      <c r="A9">
        <v>4</v>
      </c>
      <c r="B9">
        <v>48</v>
      </c>
      <c r="C9">
        <v>177</v>
      </c>
      <c r="D9">
        <v>37.67</v>
      </c>
      <c r="E9">
        <v>30018</v>
      </c>
      <c r="F9">
        <v>16243</v>
      </c>
      <c r="G9">
        <v>0.54100000000000004</v>
      </c>
      <c r="H9" s="13">
        <v>5432100</v>
      </c>
      <c r="I9">
        <v>15.693</v>
      </c>
      <c r="J9" t="s">
        <v>65</v>
      </c>
      <c r="K9">
        <v>34131</v>
      </c>
      <c r="O9">
        <v>4</v>
      </c>
      <c r="P9">
        <v>48</v>
      </c>
      <c r="Q9">
        <v>176.9</v>
      </c>
      <c r="R9">
        <v>37.659999999999997</v>
      </c>
      <c r="S9">
        <v>25683</v>
      </c>
      <c r="T9">
        <v>14158</v>
      </c>
      <c r="U9">
        <v>0.55100000000000005</v>
      </c>
      <c r="V9" s="13">
        <v>4667600</v>
      </c>
      <c r="W9">
        <v>13.484999999999999</v>
      </c>
      <c r="X9" t="s">
        <v>65</v>
      </c>
      <c r="Y9">
        <v>29327</v>
      </c>
      <c r="AC9">
        <v>4</v>
      </c>
      <c r="AD9">
        <v>48</v>
      </c>
      <c r="AE9">
        <v>175</v>
      </c>
      <c r="AF9">
        <v>37.67</v>
      </c>
      <c r="AG9">
        <v>32746</v>
      </c>
      <c r="AH9">
        <v>18282</v>
      </c>
      <c r="AI9">
        <v>0.55800000000000005</v>
      </c>
      <c r="AJ9" s="13">
        <v>5968900</v>
      </c>
      <c r="AK9">
        <v>17.238</v>
      </c>
      <c r="AL9" t="s">
        <v>65</v>
      </c>
      <c r="AM9">
        <v>37504</v>
      </c>
      <c r="AP9">
        <v>37.67</v>
      </c>
      <c r="AQ9">
        <f t="shared" si="0"/>
        <v>33654</v>
      </c>
      <c r="AS9">
        <f t="shared" si="1"/>
        <v>29482.333333333332</v>
      </c>
      <c r="AT9">
        <f t="shared" si="1"/>
        <v>16227.666666666666</v>
      </c>
      <c r="AU9">
        <f t="shared" si="1"/>
        <v>0.55000000000000004</v>
      </c>
    </row>
    <row r="10" spans="1:47" x14ac:dyDescent="0.25">
      <c r="A10">
        <v>5</v>
      </c>
      <c r="B10">
        <v>60</v>
      </c>
      <c r="C10">
        <v>189</v>
      </c>
      <c r="D10">
        <v>38.619999999999997</v>
      </c>
      <c r="E10">
        <v>29136</v>
      </c>
      <c r="F10">
        <v>15912</v>
      </c>
      <c r="G10">
        <v>0.54600000000000004</v>
      </c>
      <c r="H10" s="13">
        <v>5283600</v>
      </c>
      <c r="I10">
        <v>15.265000000000001</v>
      </c>
      <c r="J10" t="s">
        <v>65</v>
      </c>
      <c r="K10">
        <v>33198</v>
      </c>
      <c r="O10">
        <v>5</v>
      </c>
      <c r="P10">
        <v>60</v>
      </c>
      <c r="Q10">
        <v>188.9</v>
      </c>
      <c r="R10">
        <v>38.61</v>
      </c>
      <c r="S10">
        <v>25132</v>
      </c>
      <c r="T10">
        <v>13963</v>
      </c>
      <c r="U10">
        <v>0.55600000000000005</v>
      </c>
      <c r="V10" s="13">
        <v>4575700</v>
      </c>
      <c r="W10">
        <v>13.22</v>
      </c>
      <c r="X10" t="s">
        <v>65</v>
      </c>
      <c r="Y10">
        <v>28750</v>
      </c>
      <c r="AC10">
        <v>5</v>
      </c>
      <c r="AD10">
        <v>60</v>
      </c>
      <c r="AE10">
        <v>187</v>
      </c>
      <c r="AF10">
        <v>38.619999999999997</v>
      </c>
      <c r="AG10">
        <v>31589</v>
      </c>
      <c r="AH10">
        <v>18142</v>
      </c>
      <c r="AI10">
        <v>0.57399999999999995</v>
      </c>
      <c r="AJ10" s="13">
        <v>5797600</v>
      </c>
      <c r="AK10">
        <v>16.744</v>
      </c>
      <c r="AL10" t="s">
        <v>65</v>
      </c>
      <c r="AM10">
        <v>36427</v>
      </c>
      <c r="AP10">
        <v>38.619999999999997</v>
      </c>
      <c r="AQ10">
        <f t="shared" si="0"/>
        <v>32791.666666666664</v>
      </c>
      <c r="AS10">
        <f t="shared" si="1"/>
        <v>28619</v>
      </c>
      <c r="AT10">
        <f t="shared" si="1"/>
        <v>16005.666666666666</v>
      </c>
      <c r="AU10">
        <f t="shared" si="1"/>
        <v>0.55866666666666676</v>
      </c>
    </row>
    <row r="11" spans="1:47" x14ac:dyDescent="0.25">
      <c r="A11">
        <v>6</v>
      </c>
      <c r="B11">
        <v>72</v>
      </c>
      <c r="C11">
        <v>201</v>
      </c>
      <c r="D11">
        <v>39.58</v>
      </c>
      <c r="E11">
        <v>28440</v>
      </c>
      <c r="F11">
        <v>15661</v>
      </c>
      <c r="G11">
        <v>0.55100000000000005</v>
      </c>
      <c r="H11" s="13">
        <v>5167300</v>
      </c>
      <c r="I11">
        <v>14.929</v>
      </c>
      <c r="J11" t="s">
        <v>65</v>
      </c>
      <c r="K11">
        <v>32467</v>
      </c>
      <c r="O11">
        <v>6</v>
      </c>
      <c r="P11">
        <v>72</v>
      </c>
      <c r="Q11">
        <v>200.9</v>
      </c>
      <c r="R11">
        <v>39.57</v>
      </c>
      <c r="S11">
        <v>24687</v>
      </c>
      <c r="T11">
        <v>13888</v>
      </c>
      <c r="U11">
        <v>0.56299999999999994</v>
      </c>
      <c r="V11" s="13">
        <v>4508200</v>
      </c>
      <c r="W11">
        <v>13.023999999999999</v>
      </c>
      <c r="X11" t="s">
        <v>65</v>
      </c>
      <c r="Y11">
        <v>28326</v>
      </c>
      <c r="AC11">
        <v>6</v>
      </c>
      <c r="AD11">
        <v>72</v>
      </c>
      <c r="AE11">
        <v>199</v>
      </c>
      <c r="AF11">
        <v>39.58</v>
      </c>
      <c r="AG11">
        <v>30697</v>
      </c>
      <c r="AH11">
        <v>17780</v>
      </c>
      <c r="AI11">
        <v>0.57899999999999996</v>
      </c>
      <c r="AJ11" s="13">
        <v>5645900</v>
      </c>
      <c r="AK11">
        <v>16.303999999999998</v>
      </c>
      <c r="AL11" t="s">
        <v>65</v>
      </c>
      <c r="AM11">
        <v>35474</v>
      </c>
      <c r="AP11">
        <v>39.58</v>
      </c>
      <c r="AQ11">
        <f t="shared" si="0"/>
        <v>32089</v>
      </c>
      <c r="AS11">
        <f t="shared" si="1"/>
        <v>27941.333333333332</v>
      </c>
      <c r="AT11">
        <f t="shared" si="1"/>
        <v>15776.333333333334</v>
      </c>
      <c r="AU11">
        <f t="shared" si="1"/>
        <v>0.56433333333333324</v>
      </c>
    </row>
    <row r="12" spans="1:47" x14ac:dyDescent="0.25">
      <c r="A12">
        <v>7</v>
      </c>
      <c r="B12">
        <v>84</v>
      </c>
      <c r="C12">
        <v>213</v>
      </c>
      <c r="D12">
        <v>40.53</v>
      </c>
      <c r="E12">
        <v>27705</v>
      </c>
      <c r="F12">
        <v>15367</v>
      </c>
      <c r="G12">
        <v>0.55500000000000005</v>
      </c>
      <c r="H12" s="13">
        <v>5042200</v>
      </c>
      <c r="I12">
        <v>14.567</v>
      </c>
      <c r="J12" t="s">
        <v>65</v>
      </c>
      <c r="K12">
        <v>31681</v>
      </c>
      <c r="O12">
        <v>7</v>
      </c>
      <c r="P12">
        <v>84</v>
      </c>
      <c r="Q12">
        <v>212.9</v>
      </c>
      <c r="R12">
        <v>40.53</v>
      </c>
      <c r="S12">
        <v>24214</v>
      </c>
      <c r="T12">
        <v>13760</v>
      </c>
      <c r="U12">
        <v>0.56799999999999995</v>
      </c>
      <c r="V12" s="13">
        <v>4432600</v>
      </c>
      <c r="W12">
        <v>12.805</v>
      </c>
      <c r="X12" t="s">
        <v>65</v>
      </c>
      <c r="Y12">
        <v>27851</v>
      </c>
      <c r="AC12">
        <v>7</v>
      </c>
      <c r="AD12">
        <v>84</v>
      </c>
      <c r="AE12">
        <v>211</v>
      </c>
      <c r="AF12">
        <v>40.53</v>
      </c>
      <c r="AG12">
        <v>29715</v>
      </c>
      <c r="AH12">
        <v>17465</v>
      </c>
      <c r="AI12">
        <v>0.58799999999999997</v>
      </c>
      <c r="AJ12" s="13">
        <v>5485600</v>
      </c>
      <c r="AK12">
        <v>15.842000000000001</v>
      </c>
      <c r="AL12" t="s">
        <v>65</v>
      </c>
      <c r="AM12">
        <v>34467</v>
      </c>
      <c r="AP12">
        <v>40.53</v>
      </c>
      <c r="AQ12">
        <f t="shared" si="0"/>
        <v>31333</v>
      </c>
      <c r="AS12">
        <f t="shared" si="1"/>
        <v>27211.333333333332</v>
      </c>
      <c r="AT12">
        <f t="shared" si="1"/>
        <v>15530.666666666666</v>
      </c>
      <c r="AU12">
        <f t="shared" si="1"/>
        <v>0.57033333333333325</v>
      </c>
    </row>
    <row r="13" spans="1:47" x14ac:dyDescent="0.25">
      <c r="A13">
        <v>8</v>
      </c>
      <c r="B13">
        <v>96</v>
      </c>
      <c r="C13">
        <v>225</v>
      </c>
      <c r="D13">
        <v>41.48</v>
      </c>
      <c r="E13">
        <v>27027</v>
      </c>
      <c r="F13">
        <v>15089</v>
      </c>
      <c r="G13">
        <v>0.55800000000000005</v>
      </c>
      <c r="H13" s="13">
        <v>4926500</v>
      </c>
      <c r="I13">
        <v>14.233000000000001</v>
      </c>
      <c r="J13" t="s">
        <v>65</v>
      </c>
      <c r="K13">
        <v>30954</v>
      </c>
      <c r="O13">
        <v>8</v>
      </c>
      <c r="P13">
        <v>96</v>
      </c>
      <c r="Q13">
        <v>224.9</v>
      </c>
      <c r="R13">
        <v>41.48</v>
      </c>
      <c r="S13">
        <v>23817</v>
      </c>
      <c r="T13">
        <v>13606</v>
      </c>
      <c r="U13">
        <v>0.57099999999999995</v>
      </c>
      <c r="V13" s="13">
        <v>4365400</v>
      </c>
      <c r="W13">
        <v>12.61</v>
      </c>
      <c r="X13" t="s">
        <v>65</v>
      </c>
      <c r="Y13">
        <v>27429</v>
      </c>
      <c r="AC13">
        <v>8</v>
      </c>
      <c r="AD13">
        <v>96</v>
      </c>
      <c r="AE13">
        <v>223</v>
      </c>
      <c r="AF13">
        <v>41.48</v>
      </c>
      <c r="AG13">
        <v>28832</v>
      </c>
      <c r="AH13">
        <v>17119</v>
      </c>
      <c r="AI13">
        <v>0.59399999999999997</v>
      </c>
      <c r="AJ13" s="13">
        <v>5336700</v>
      </c>
      <c r="AK13">
        <v>15.413</v>
      </c>
      <c r="AL13" t="s">
        <v>65</v>
      </c>
      <c r="AM13">
        <v>33531</v>
      </c>
      <c r="AP13">
        <v>41.48</v>
      </c>
      <c r="AQ13">
        <f t="shared" si="0"/>
        <v>30638</v>
      </c>
      <c r="AS13">
        <f t="shared" si="1"/>
        <v>26558.666666666668</v>
      </c>
      <c r="AT13">
        <f t="shared" si="1"/>
        <v>15271.333333333334</v>
      </c>
      <c r="AU13">
        <f t="shared" si="1"/>
        <v>0.57433333333333325</v>
      </c>
    </row>
    <row r="14" spans="1:47" x14ac:dyDescent="0.25">
      <c r="A14">
        <v>9</v>
      </c>
      <c r="B14">
        <v>108</v>
      </c>
      <c r="C14">
        <v>237</v>
      </c>
      <c r="D14">
        <v>42.43</v>
      </c>
      <c r="E14">
        <v>26465</v>
      </c>
      <c r="F14">
        <v>14844</v>
      </c>
      <c r="G14">
        <v>0.56100000000000005</v>
      </c>
      <c r="H14" s="13">
        <v>4829300</v>
      </c>
      <c r="I14">
        <v>13.952999999999999</v>
      </c>
      <c r="J14" t="s">
        <v>65</v>
      </c>
      <c r="K14">
        <v>30343</v>
      </c>
      <c r="O14">
        <v>9</v>
      </c>
      <c r="P14">
        <v>108</v>
      </c>
      <c r="Q14">
        <v>236.9</v>
      </c>
      <c r="R14">
        <v>42.44</v>
      </c>
      <c r="S14">
        <v>23390</v>
      </c>
      <c r="T14">
        <v>13463</v>
      </c>
      <c r="U14">
        <v>0.57599999999999996</v>
      </c>
      <c r="V14" s="13">
        <v>4295200</v>
      </c>
      <c r="W14">
        <v>12.407999999999999</v>
      </c>
      <c r="X14" t="s">
        <v>65</v>
      </c>
      <c r="Y14">
        <v>26988</v>
      </c>
      <c r="AC14">
        <v>9</v>
      </c>
      <c r="AD14">
        <v>108</v>
      </c>
      <c r="AE14">
        <v>235</v>
      </c>
      <c r="AF14">
        <v>42.43</v>
      </c>
      <c r="AG14">
        <v>28026</v>
      </c>
      <c r="AH14">
        <v>16788</v>
      </c>
      <c r="AI14">
        <v>0.59899999999999998</v>
      </c>
      <c r="AJ14" s="13">
        <v>5199500</v>
      </c>
      <c r="AK14">
        <v>15.018000000000001</v>
      </c>
      <c r="AL14" t="s">
        <v>65</v>
      </c>
      <c r="AM14">
        <v>32670</v>
      </c>
      <c r="AP14">
        <v>42.43</v>
      </c>
      <c r="AQ14">
        <f t="shared" si="0"/>
        <v>30000.333333333332</v>
      </c>
      <c r="AS14">
        <f t="shared" si="1"/>
        <v>25960.333333333332</v>
      </c>
      <c r="AT14">
        <f t="shared" si="1"/>
        <v>15031.666666666666</v>
      </c>
      <c r="AU14">
        <f t="shared" si="1"/>
        <v>0.57866666666666666</v>
      </c>
    </row>
    <row r="15" spans="1:47" x14ac:dyDescent="0.25">
      <c r="A15">
        <v>10</v>
      </c>
      <c r="B15">
        <v>120</v>
      </c>
      <c r="C15">
        <v>249</v>
      </c>
      <c r="D15">
        <v>43.38</v>
      </c>
      <c r="E15">
        <v>25703</v>
      </c>
      <c r="F15">
        <v>14494</v>
      </c>
      <c r="G15">
        <v>0.56399999999999995</v>
      </c>
      <c r="H15" s="13">
        <v>4696400</v>
      </c>
      <c r="I15">
        <v>13.569000000000001</v>
      </c>
      <c r="J15" t="s">
        <v>65</v>
      </c>
      <c r="K15">
        <v>29508</v>
      </c>
      <c r="O15">
        <v>10</v>
      </c>
      <c r="P15">
        <v>120</v>
      </c>
      <c r="Q15">
        <v>248.9</v>
      </c>
      <c r="R15">
        <v>43.38</v>
      </c>
      <c r="S15">
        <v>22946</v>
      </c>
      <c r="T15">
        <v>13254</v>
      </c>
      <c r="U15">
        <v>0.57799999999999996</v>
      </c>
      <c r="V15" s="13">
        <v>4217400</v>
      </c>
      <c r="W15">
        <v>12.182</v>
      </c>
      <c r="X15" t="s">
        <v>65</v>
      </c>
      <c r="Y15">
        <v>26499</v>
      </c>
      <c r="AC15">
        <v>10</v>
      </c>
      <c r="AD15">
        <v>120</v>
      </c>
      <c r="AE15">
        <v>247</v>
      </c>
      <c r="AF15">
        <v>43.38</v>
      </c>
      <c r="AG15">
        <v>27161</v>
      </c>
      <c r="AH15">
        <v>16421</v>
      </c>
      <c r="AI15">
        <v>0.60499999999999998</v>
      </c>
      <c r="AJ15" s="13">
        <v>5051400</v>
      </c>
      <c r="AK15">
        <v>14.589</v>
      </c>
      <c r="AL15" t="s">
        <v>65</v>
      </c>
      <c r="AM15">
        <v>31739</v>
      </c>
      <c r="AP15">
        <v>43.38</v>
      </c>
      <c r="AQ15">
        <f t="shared" si="0"/>
        <v>29248.666666666668</v>
      </c>
      <c r="AS15">
        <f t="shared" si="1"/>
        <v>25270</v>
      </c>
      <c r="AT15">
        <f t="shared" si="1"/>
        <v>14723</v>
      </c>
      <c r="AU15">
        <f t="shared" si="1"/>
        <v>0.58233333333333326</v>
      </c>
    </row>
    <row r="16" spans="1:47" x14ac:dyDescent="0.25">
      <c r="A16">
        <v>11</v>
      </c>
      <c r="B16">
        <v>132</v>
      </c>
      <c r="C16">
        <v>261</v>
      </c>
      <c r="D16">
        <v>44.32</v>
      </c>
      <c r="E16">
        <v>25037</v>
      </c>
      <c r="F16">
        <v>14185</v>
      </c>
      <c r="G16">
        <v>0.56699999999999995</v>
      </c>
      <c r="H16" s="13">
        <v>4579800</v>
      </c>
      <c r="I16">
        <v>13.231999999999999</v>
      </c>
      <c r="J16" t="s">
        <v>65</v>
      </c>
      <c r="K16">
        <v>28776</v>
      </c>
      <c r="O16">
        <v>11</v>
      </c>
      <c r="P16">
        <v>132</v>
      </c>
      <c r="Q16">
        <v>260.89999999999998</v>
      </c>
      <c r="R16">
        <v>44.32</v>
      </c>
      <c r="S16">
        <v>22562</v>
      </c>
      <c r="T16">
        <v>13092</v>
      </c>
      <c r="U16">
        <v>0.57999999999999996</v>
      </c>
      <c r="V16" s="13">
        <v>4151600</v>
      </c>
      <c r="W16">
        <v>11.992000000000001</v>
      </c>
      <c r="X16" t="s">
        <v>65</v>
      </c>
      <c r="Y16">
        <v>26085</v>
      </c>
      <c r="AC16">
        <v>11</v>
      </c>
      <c r="AD16">
        <v>132</v>
      </c>
      <c r="AE16">
        <v>259</v>
      </c>
      <c r="AF16">
        <v>44.32</v>
      </c>
      <c r="AG16">
        <v>26300</v>
      </c>
      <c r="AH16">
        <v>16114</v>
      </c>
      <c r="AI16">
        <v>0.61299999999999999</v>
      </c>
      <c r="AJ16" s="13">
        <v>4909000</v>
      </c>
      <c r="AK16">
        <v>14.179</v>
      </c>
      <c r="AL16" t="s">
        <v>65</v>
      </c>
      <c r="AM16">
        <v>30844</v>
      </c>
      <c r="AP16">
        <v>44.32</v>
      </c>
      <c r="AQ16">
        <f t="shared" si="0"/>
        <v>28568.333333333332</v>
      </c>
      <c r="AS16">
        <f t="shared" si="1"/>
        <v>24633</v>
      </c>
      <c r="AT16">
        <f t="shared" si="1"/>
        <v>14463.666666666666</v>
      </c>
      <c r="AU16">
        <f t="shared" si="1"/>
        <v>0.58666666666666656</v>
      </c>
    </row>
    <row r="17" spans="1:47" x14ac:dyDescent="0.25">
      <c r="A17">
        <v>12</v>
      </c>
      <c r="B17">
        <v>144</v>
      </c>
      <c r="C17">
        <v>273</v>
      </c>
      <c r="D17">
        <v>45.26</v>
      </c>
      <c r="E17">
        <v>24399</v>
      </c>
      <c r="F17">
        <v>13837</v>
      </c>
      <c r="G17">
        <v>0.56699999999999995</v>
      </c>
      <c r="H17" s="13">
        <v>4464300</v>
      </c>
      <c r="I17">
        <v>12.898</v>
      </c>
      <c r="J17" t="s">
        <v>65</v>
      </c>
      <c r="K17">
        <v>28050</v>
      </c>
      <c r="O17">
        <v>12</v>
      </c>
      <c r="P17">
        <v>144</v>
      </c>
      <c r="Q17">
        <v>272.89999999999998</v>
      </c>
      <c r="R17">
        <v>45.27</v>
      </c>
      <c r="S17">
        <v>22174</v>
      </c>
      <c r="T17">
        <v>12943</v>
      </c>
      <c r="U17">
        <v>0.58399999999999996</v>
      </c>
      <c r="V17" s="13">
        <v>4086400</v>
      </c>
      <c r="W17">
        <v>11.803000000000001</v>
      </c>
      <c r="X17" t="s">
        <v>65</v>
      </c>
      <c r="Y17">
        <v>25675</v>
      </c>
      <c r="AC17">
        <v>12</v>
      </c>
      <c r="AD17">
        <v>144</v>
      </c>
      <c r="AE17">
        <v>271</v>
      </c>
      <c r="AF17">
        <v>45.26</v>
      </c>
      <c r="AG17">
        <v>25583</v>
      </c>
      <c r="AH17">
        <v>15681</v>
      </c>
      <c r="AI17">
        <v>0.61299999999999999</v>
      </c>
      <c r="AJ17" s="13">
        <v>4775700</v>
      </c>
      <c r="AK17">
        <v>13.792999999999999</v>
      </c>
      <c r="AL17" t="s">
        <v>65</v>
      </c>
      <c r="AM17">
        <v>30006</v>
      </c>
      <c r="AP17">
        <v>45.26</v>
      </c>
      <c r="AQ17">
        <f t="shared" si="0"/>
        <v>27910.333333333332</v>
      </c>
      <c r="AS17">
        <f t="shared" si="1"/>
        <v>24052</v>
      </c>
      <c r="AT17">
        <f t="shared" si="1"/>
        <v>14153.666666666666</v>
      </c>
      <c r="AU17">
        <f t="shared" si="1"/>
        <v>0.58799999999999997</v>
      </c>
    </row>
    <row r="18" spans="1:47" x14ac:dyDescent="0.25">
      <c r="A18">
        <v>13</v>
      </c>
      <c r="B18">
        <v>156</v>
      </c>
      <c r="C18">
        <v>285</v>
      </c>
      <c r="D18">
        <v>46.2</v>
      </c>
      <c r="E18">
        <v>23815</v>
      </c>
      <c r="F18">
        <v>13569</v>
      </c>
      <c r="G18">
        <v>0.56999999999999995</v>
      </c>
      <c r="H18" s="13">
        <v>4362400</v>
      </c>
      <c r="I18">
        <v>12.603999999999999</v>
      </c>
      <c r="J18" t="s">
        <v>65</v>
      </c>
      <c r="K18">
        <v>27410</v>
      </c>
      <c r="O18">
        <v>13</v>
      </c>
      <c r="P18">
        <v>156</v>
      </c>
      <c r="Q18">
        <v>284.89999999999998</v>
      </c>
      <c r="R18">
        <v>46.21</v>
      </c>
      <c r="S18">
        <v>21757</v>
      </c>
      <c r="T18">
        <v>12779</v>
      </c>
      <c r="U18">
        <v>0.58699999999999997</v>
      </c>
      <c r="V18" s="13">
        <v>4015900</v>
      </c>
      <c r="W18">
        <v>11.602</v>
      </c>
      <c r="X18" t="s">
        <v>65</v>
      </c>
      <c r="Y18">
        <v>25233</v>
      </c>
      <c r="AC18">
        <v>13</v>
      </c>
      <c r="AD18">
        <v>156</v>
      </c>
      <c r="AE18">
        <v>283</v>
      </c>
      <c r="AF18">
        <v>46.19</v>
      </c>
      <c r="AG18">
        <v>24806</v>
      </c>
      <c r="AH18">
        <v>15294</v>
      </c>
      <c r="AI18">
        <v>0.61699999999999999</v>
      </c>
      <c r="AJ18" s="13">
        <v>4638100</v>
      </c>
      <c r="AK18">
        <v>13.396000000000001</v>
      </c>
      <c r="AL18" t="s">
        <v>65</v>
      </c>
      <c r="AM18">
        <v>29142</v>
      </c>
      <c r="AP18">
        <v>46.19</v>
      </c>
      <c r="AQ18">
        <f t="shared" si="0"/>
        <v>27261.666666666668</v>
      </c>
      <c r="AS18">
        <f t="shared" si="1"/>
        <v>23459.333333333332</v>
      </c>
      <c r="AT18">
        <f t="shared" si="1"/>
        <v>13880.666666666666</v>
      </c>
      <c r="AU18">
        <f t="shared" si="1"/>
        <v>0.59133333333333338</v>
      </c>
    </row>
    <row r="19" spans="1:47" x14ac:dyDescent="0.25">
      <c r="A19">
        <v>14</v>
      </c>
      <c r="B19">
        <v>168</v>
      </c>
      <c r="C19">
        <v>297</v>
      </c>
      <c r="D19">
        <v>47.13</v>
      </c>
      <c r="E19">
        <v>23221</v>
      </c>
      <c r="F19">
        <v>13289</v>
      </c>
      <c r="G19">
        <v>0.57199999999999995</v>
      </c>
      <c r="H19" s="13">
        <v>4258100</v>
      </c>
      <c r="I19">
        <v>12.303000000000001</v>
      </c>
      <c r="J19" t="s">
        <v>65</v>
      </c>
      <c r="K19">
        <v>26754</v>
      </c>
      <c r="O19">
        <v>14</v>
      </c>
      <c r="P19">
        <v>168</v>
      </c>
      <c r="Q19">
        <v>296.89999999999998</v>
      </c>
      <c r="R19">
        <v>47.14</v>
      </c>
      <c r="S19">
        <v>21324</v>
      </c>
      <c r="T19">
        <v>12565</v>
      </c>
      <c r="U19">
        <v>0.58899999999999997</v>
      </c>
      <c r="V19" s="13">
        <v>3939200</v>
      </c>
      <c r="W19">
        <v>11.381</v>
      </c>
      <c r="X19" t="s">
        <v>65</v>
      </c>
      <c r="Y19">
        <v>24751</v>
      </c>
      <c r="AC19">
        <v>14</v>
      </c>
      <c r="AD19">
        <v>168</v>
      </c>
      <c r="AE19">
        <v>295</v>
      </c>
      <c r="AF19">
        <v>47.13</v>
      </c>
      <c r="AG19">
        <v>24038</v>
      </c>
      <c r="AH19">
        <v>14899</v>
      </c>
      <c r="AI19">
        <v>0.62</v>
      </c>
      <c r="AJ19" s="13">
        <v>4501100</v>
      </c>
      <c r="AK19">
        <v>12.999000000000001</v>
      </c>
      <c r="AL19" t="s">
        <v>65</v>
      </c>
      <c r="AM19">
        <v>28281</v>
      </c>
      <c r="AP19">
        <v>47.13</v>
      </c>
      <c r="AQ19">
        <f t="shared" si="0"/>
        <v>26595.333333333332</v>
      </c>
      <c r="AS19">
        <f t="shared" si="1"/>
        <v>22861</v>
      </c>
      <c r="AT19">
        <f t="shared" si="1"/>
        <v>13584.333333333334</v>
      </c>
      <c r="AU19">
        <f t="shared" si="1"/>
        <v>0.59366666666666668</v>
      </c>
    </row>
    <row r="20" spans="1:47" x14ac:dyDescent="0.25">
      <c r="A20">
        <v>15</v>
      </c>
      <c r="B20">
        <v>180</v>
      </c>
      <c r="C20">
        <v>309</v>
      </c>
      <c r="D20">
        <v>48.07</v>
      </c>
      <c r="E20">
        <v>22747</v>
      </c>
      <c r="F20">
        <v>13027</v>
      </c>
      <c r="G20">
        <v>0.57299999999999995</v>
      </c>
      <c r="H20" s="13">
        <v>4171900</v>
      </c>
      <c r="I20">
        <v>12.053000000000001</v>
      </c>
      <c r="J20" t="s">
        <v>65</v>
      </c>
      <c r="K20">
        <v>26213</v>
      </c>
      <c r="O20">
        <v>15</v>
      </c>
      <c r="P20">
        <v>180</v>
      </c>
      <c r="Q20">
        <v>308.89999999999998</v>
      </c>
      <c r="R20">
        <v>48.07</v>
      </c>
      <c r="S20">
        <v>20967</v>
      </c>
      <c r="T20">
        <v>12424</v>
      </c>
      <c r="U20">
        <v>0.59299999999999997</v>
      </c>
      <c r="V20" s="13">
        <v>3878900</v>
      </c>
      <c r="W20">
        <v>11.206</v>
      </c>
      <c r="X20" t="s">
        <v>65</v>
      </c>
      <c r="Y20">
        <v>24372</v>
      </c>
      <c r="AC20">
        <v>15</v>
      </c>
      <c r="AD20">
        <v>180</v>
      </c>
      <c r="AE20">
        <v>307</v>
      </c>
      <c r="AF20">
        <v>48.06</v>
      </c>
      <c r="AG20">
        <v>23261</v>
      </c>
      <c r="AH20">
        <v>14519</v>
      </c>
      <c r="AI20">
        <v>0.624</v>
      </c>
      <c r="AJ20" s="13">
        <v>4364100</v>
      </c>
      <c r="AK20">
        <v>12.603999999999999</v>
      </c>
      <c r="AL20" t="s">
        <v>65</v>
      </c>
      <c r="AM20">
        <v>27420</v>
      </c>
      <c r="AP20">
        <v>48.06</v>
      </c>
      <c r="AQ20">
        <f t="shared" si="0"/>
        <v>26001.666666666668</v>
      </c>
      <c r="AS20">
        <f t="shared" si="1"/>
        <v>22325</v>
      </c>
      <c r="AT20">
        <f t="shared" si="1"/>
        <v>13323.333333333334</v>
      </c>
      <c r="AU20">
        <f t="shared" si="1"/>
        <v>0.59666666666666668</v>
      </c>
    </row>
    <row r="21" spans="1:47" x14ac:dyDescent="0.25">
      <c r="A21">
        <v>16</v>
      </c>
      <c r="B21">
        <v>192</v>
      </c>
      <c r="C21">
        <v>321</v>
      </c>
      <c r="D21">
        <v>49</v>
      </c>
      <c r="E21">
        <v>21808</v>
      </c>
      <c r="F21">
        <v>12666</v>
      </c>
      <c r="G21">
        <v>0.58099999999999996</v>
      </c>
      <c r="H21" s="13">
        <v>4013800</v>
      </c>
      <c r="I21">
        <v>11.593</v>
      </c>
      <c r="J21" t="s">
        <v>65</v>
      </c>
      <c r="K21">
        <v>25219</v>
      </c>
      <c r="O21">
        <v>16</v>
      </c>
      <c r="P21">
        <v>192</v>
      </c>
      <c r="Q21">
        <v>320.89999999999998</v>
      </c>
      <c r="R21">
        <v>49.01</v>
      </c>
      <c r="S21">
        <v>20517</v>
      </c>
      <c r="T21">
        <v>12186</v>
      </c>
      <c r="U21">
        <v>0.59399999999999997</v>
      </c>
      <c r="V21" s="13">
        <v>3797900</v>
      </c>
      <c r="W21">
        <v>10.971</v>
      </c>
      <c r="X21" t="s">
        <v>65</v>
      </c>
      <c r="Y21">
        <v>23863</v>
      </c>
      <c r="AC21">
        <v>16</v>
      </c>
      <c r="AD21">
        <v>192</v>
      </c>
      <c r="AE21">
        <v>319</v>
      </c>
      <c r="AF21">
        <v>48.99</v>
      </c>
      <c r="AG21">
        <v>22409</v>
      </c>
      <c r="AH21">
        <v>14138</v>
      </c>
      <c r="AI21">
        <v>0.63100000000000001</v>
      </c>
      <c r="AJ21" s="13">
        <v>4217000</v>
      </c>
      <c r="AK21">
        <v>12.18</v>
      </c>
      <c r="AL21" t="s">
        <v>65</v>
      </c>
      <c r="AM21">
        <v>26496</v>
      </c>
      <c r="AP21">
        <v>48.99</v>
      </c>
      <c r="AQ21">
        <f t="shared" si="0"/>
        <v>25192.666666666668</v>
      </c>
      <c r="AS21">
        <f t="shared" si="1"/>
        <v>21578</v>
      </c>
      <c r="AT21">
        <f t="shared" si="1"/>
        <v>12996.666666666666</v>
      </c>
      <c r="AU21">
        <f t="shared" si="1"/>
        <v>0.60199999999999998</v>
      </c>
    </row>
    <row r="22" spans="1:47" x14ac:dyDescent="0.25">
      <c r="A22">
        <v>17</v>
      </c>
      <c r="B22">
        <v>204</v>
      </c>
      <c r="C22">
        <v>333</v>
      </c>
      <c r="D22">
        <v>49.93</v>
      </c>
      <c r="E22">
        <v>20990</v>
      </c>
      <c r="F22">
        <v>12344</v>
      </c>
      <c r="G22">
        <v>0.58799999999999997</v>
      </c>
      <c r="H22" s="13">
        <v>3875400</v>
      </c>
      <c r="I22">
        <v>11.201000000000001</v>
      </c>
      <c r="J22" t="s">
        <v>65</v>
      </c>
      <c r="K22">
        <v>24350</v>
      </c>
      <c r="O22">
        <v>17</v>
      </c>
      <c r="P22">
        <v>204</v>
      </c>
      <c r="Q22">
        <v>332.9</v>
      </c>
      <c r="R22">
        <v>49.94</v>
      </c>
      <c r="S22">
        <v>20069</v>
      </c>
      <c r="T22">
        <v>11819</v>
      </c>
      <c r="U22">
        <v>0.58899999999999997</v>
      </c>
      <c r="V22" s="13">
        <v>3706800</v>
      </c>
      <c r="W22">
        <v>10.708</v>
      </c>
      <c r="X22" t="s">
        <v>65</v>
      </c>
      <c r="Y22">
        <v>23290</v>
      </c>
      <c r="AC22">
        <v>17</v>
      </c>
      <c r="AD22">
        <v>204</v>
      </c>
      <c r="AE22">
        <v>331</v>
      </c>
      <c r="AF22">
        <v>49.93</v>
      </c>
      <c r="AG22">
        <v>21337</v>
      </c>
      <c r="AH22">
        <v>13551</v>
      </c>
      <c r="AI22">
        <v>0.63500000000000001</v>
      </c>
      <c r="AJ22" s="13">
        <v>4022800</v>
      </c>
      <c r="AK22">
        <v>11.619</v>
      </c>
      <c r="AL22" t="s">
        <v>65</v>
      </c>
      <c r="AM22">
        <v>25276</v>
      </c>
      <c r="AP22">
        <v>49.93</v>
      </c>
      <c r="AQ22">
        <f t="shared" si="0"/>
        <v>24305.333333333332</v>
      </c>
      <c r="AS22">
        <f t="shared" si="1"/>
        <v>20798.666666666668</v>
      </c>
      <c r="AT22">
        <f t="shared" si="1"/>
        <v>12571.333333333334</v>
      </c>
      <c r="AU22">
        <f t="shared" si="1"/>
        <v>0.60399999999999998</v>
      </c>
    </row>
    <row r="23" spans="1:47" x14ac:dyDescent="0.25">
      <c r="A23">
        <v>18</v>
      </c>
      <c r="B23">
        <v>216</v>
      </c>
      <c r="C23">
        <v>345</v>
      </c>
      <c r="D23">
        <v>50.86</v>
      </c>
      <c r="E23">
        <v>21100</v>
      </c>
      <c r="F23">
        <v>12124</v>
      </c>
      <c r="G23">
        <v>0.57499999999999996</v>
      </c>
      <c r="H23" s="13">
        <v>3873100</v>
      </c>
      <c r="I23">
        <v>11.192</v>
      </c>
      <c r="J23" t="s">
        <v>65</v>
      </c>
      <c r="K23">
        <v>24335</v>
      </c>
      <c r="O23">
        <v>18</v>
      </c>
      <c r="P23">
        <v>216</v>
      </c>
      <c r="Q23">
        <v>344.9</v>
      </c>
      <c r="R23">
        <v>50.87</v>
      </c>
      <c r="S23">
        <v>19705</v>
      </c>
      <c r="T23">
        <v>11623</v>
      </c>
      <c r="U23">
        <v>0.59</v>
      </c>
      <c r="V23" s="13">
        <v>3641100</v>
      </c>
      <c r="W23">
        <v>10.512</v>
      </c>
      <c r="X23" t="s">
        <v>65</v>
      </c>
      <c r="Y23">
        <v>22878</v>
      </c>
      <c r="AC23">
        <v>18</v>
      </c>
      <c r="AD23">
        <v>216</v>
      </c>
      <c r="AE23">
        <v>343</v>
      </c>
      <c r="AF23">
        <v>50.86</v>
      </c>
      <c r="AG23">
        <v>20735</v>
      </c>
      <c r="AH23">
        <v>13326</v>
      </c>
      <c r="AI23">
        <v>0.64300000000000002</v>
      </c>
      <c r="AJ23" s="13">
        <v>3922900</v>
      </c>
      <c r="AK23">
        <v>11.337</v>
      </c>
      <c r="AL23" t="s">
        <v>65</v>
      </c>
      <c r="AM23">
        <v>24648</v>
      </c>
      <c r="AP23">
        <v>50.86</v>
      </c>
      <c r="AQ23">
        <f t="shared" si="0"/>
        <v>23953.666666666668</v>
      </c>
      <c r="AS23">
        <f t="shared" si="1"/>
        <v>20513.333333333332</v>
      </c>
      <c r="AT23">
        <f t="shared" si="1"/>
        <v>12357.666666666666</v>
      </c>
      <c r="AU23">
        <f t="shared" si="1"/>
        <v>0.60266666666666668</v>
      </c>
    </row>
    <row r="24" spans="1:47" x14ac:dyDescent="0.25">
      <c r="A24">
        <v>19</v>
      </c>
      <c r="B24">
        <v>228</v>
      </c>
      <c r="C24">
        <v>357</v>
      </c>
      <c r="D24">
        <v>51.79</v>
      </c>
      <c r="E24">
        <v>20593</v>
      </c>
      <c r="F24">
        <v>11860</v>
      </c>
      <c r="G24">
        <v>0.57599999999999996</v>
      </c>
      <c r="H24" s="13">
        <v>3782200</v>
      </c>
      <c r="I24">
        <v>10.932</v>
      </c>
      <c r="J24" t="s">
        <v>65</v>
      </c>
      <c r="K24">
        <v>23764</v>
      </c>
      <c r="O24">
        <v>19</v>
      </c>
      <c r="P24">
        <v>228</v>
      </c>
      <c r="Q24">
        <v>356.9</v>
      </c>
      <c r="R24">
        <v>51.8</v>
      </c>
      <c r="S24">
        <v>19263</v>
      </c>
      <c r="T24">
        <v>11631</v>
      </c>
      <c r="U24">
        <v>0.60399999999999998</v>
      </c>
      <c r="V24" s="13">
        <v>3581400</v>
      </c>
      <c r="W24">
        <v>10.348000000000001</v>
      </c>
      <c r="X24" t="s">
        <v>65</v>
      </c>
      <c r="Y24">
        <v>22502</v>
      </c>
      <c r="AC24">
        <v>19</v>
      </c>
      <c r="AD24">
        <v>228</v>
      </c>
      <c r="AE24">
        <v>355</v>
      </c>
      <c r="AF24">
        <v>51.79</v>
      </c>
      <c r="AG24">
        <v>20021</v>
      </c>
      <c r="AH24">
        <v>12862</v>
      </c>
      <c r="AI24">
        <v>0.64200000000000002</v>
      </c>
      <c r="AJ24" s="13">
        <v>3787400</v>
      </c>
      <c r="AK24">
        <v>10.936</v>
      </c>
      <c r="AL24" t="s">
        <v>65</v>
      </c>
      <c r="AM24">
        <v>23797</v>
      </c>
      <c r="AP24">
        <v>51.79</v>
      </c>
      <c r="AQ24">
        <f t="shared" si="0"/>
        <v>23354.333333333332</v>
      </c>
      <c r="AS24">
        <f t="shared" si="1"/>
        <v>19959</v>
      </c>
      <c r="AT24">
        <f t="shared" si="1"/>
        <v>12117.666666666666</v>
      </c>
      <c r="AU24">
        <f t="shared" si="1"/>
        <v>0.60733333333333339</v>
      </c>
    </row>
    <row r="25" spans="1:47" x14ac:dyDescent="0.25">
      <c r="A25">
        <v>20</v>
      </c>
      <c r="B25">
        <v>240</v>
      </c>
      <c r="C25">
        <v>369</v>
      </c>
      <c r="D25">
        <v>52.71</v>
      </c>
      <c r="E25">
        <v>20140</v>
      </c>
      <c r="F25">
        <v>11604</v>
      </c>
      <c r="G25">
        <v>0.57599999999999996</v>
      </c>
      <c r="H25" s="13">
        <v>3699400</v>
      </c>
      <c r="I25">
        <v>10.686999999999999</v>
      </c>
      <c r="J25" t="s">
        <v>65</v>
      </c>
      <c r="K25">
        <v>23244</v>
      </c>
      <c r="O25">
        <v>20</v>
      </c>
      <c r="P25">
        <v>240</v>
      </c>
      <c r="Q25">
        <v>368.9</v>
      </c>
      <c r="R25">
        <v>52.73</v>
      </c>
      <c r="S25">
        <v>18753</v>
      </c>
      <c r="T25">
        <v>11333</v>
      </c>
      <c r="U25">
        <v>0.60399999999999998</v>
      </c>
      <c r="V25" s="13">
        <v>3487400</v>
      </c>
      <c r="W25">
        <v>10.077999999999999</v>
      </c>
      <c r="X25" t="s">
        <v>65</v>
      </c>
      <c r="Y25">
        <v>21912</v>
      </c>
      <c r="AC25">
        <v>20</v>
      </c>
      <c r="AD25">
        <v>240</v>
      </c>
      <c r="AE25">
        <v>367</v>
      </c>
      <c r="AF25">
        <v>52.71</v>
      </c>
      <c r="AG25">
        <v>19366</v>
      </c>
      <c r="AH25">
        <v>12466</v>
      </c>
      <c r="AI25">
        <v>0.64400000000000002</v>
      </c>
      <c r="AJ25" s="13">
        <v>3665500</v>
      </c>
      <c r="AK25">
        <v>10.589</v>
      </c>
      <c r="AL25" t="s">
        <v>65</v>
      </c>
      <c r="AM25">
        <v>23031</v>
      </c>
      <c r="AP25">
        <v>52.71</v>
      </c>
      <c r="AQ25">
        <f t="shared" si="0"/>
        <v>22729</v>
      </c>
      <c r="AS25">
        <f t="shared" si="1"/>
        <v>19419.666666666668</v>
      </c>
      <c r="AT25">
        <f t="shared" si="1"/>
        <v>11801</v>
      </c>
      <c r="AU25">
        <f t="shared" si="1"/>
        <v>0.60799999999999998</v>
      </c>
    </row>
    <row r="26" spans="1:47" x14ac:dyDescent="0.25">
      <c r="A26">
        <v>21</v>
      </c>
      <c r="B26">
        <v>252</v>
      </c>
      <c r="C26">
        <v>381</v>
      </c>
      <c r="D26">
        <v>53.68</v>
      </c>
      <c r="E26">
        <v>19645</v>
      </c>
      <c r="F26">
        <v>11363</v>
      </c>
      <c r="G26">
        <v>0.57799999999999996</v>
      </c>
      <c r="H26" s="13">
        <v>3611900</v>
      </c>
      <c r="I26">
        <v>10.436</v>
      </c>
      <c r="J26" t="s">
        <v>65</v>
      </c>
      <c r="K26">
        <v>22694</v>
      </c>
      <c r="O26">
        <v>21</v>
      </c>
      <c r="P26">
        <v>252</v>
      </c>
      <c r="Q26">
        <v>380.9</v>
      </c>
      <c r="R26">
        <v>53.65</v>
      </c>
      <c r="S26">
        <v>18031</v>
      </c>
      <c r="T26">
        <v>11222</v>
      </c>
      <c r="U26">
        <v>0.622</v>
      </c>
      <c r="V26" s="13">
        <v>3380200</v>
      </c>
      <c r="W26">
        <v>9.7646999999999995</v>
      </c>
      <c r="X26" t="s">
        <v>65</v>
      </c>
      <c r="Y26">
        <v>21238</v>
      </c>
      <c r="AC26">
        <v>21</v>
      </c>
      <c r="AD26">
        <v>252</v>
      </c>
      <c r="AE26">
        <v>379</v>
      </c>
      <c r="AF26">
        <v>53.64</v>
      </c>
      <c r="AG26">
        <v>18614</v>
      </c>
      <c r="AH26">
        <v>12147</v>
      </c>
      <c r="AI26">
        <v>0.65300000000000002</v>
      </c>
      <c r="AJ26" s="13">
        <v>3537500</v>
      </c>
      <c r="AK26">
        <v>10.218999999999999</v>
      </c>
      <c r="AL26" t="s">
        <v>65</v>
      </c>
      <c r="AM26">
        <v>22227</v>
      </c>
      <c r="AP26">
        <v>53.64</v>
      </c>
      <c r="AQ26">
        <f t="shared" si="0"/>
        <v>22053</v>
      </c>
      <c r="AS26">
        <f t="shared" si="1"/>
        <v>18763.333333333332</v>
      </c>
      <c r="AT26">
        <f t="shared" si="1"/>
        <v>11577.333333333334</v>
      </c>
      <c r="AU26">
        <f t="shared" si="1"/>
        <v>0.6176666666666667</v>
      </c>
    </row>
    <row r="27" spans="1:47" x14ac:dyDescent="0.25">
      <c r="A27">
        <v>22</v>
      </c>
      <c r="B27">
        <v>264</v>
      </c>
      <c r="C27">
        <v>393</v>
      </c>
      <c r="D27">
        <v>54.61</v>
      </c>
      <c r="E27">
        <v>19172</v>
      </c>
      <c r="F27">
        <v>11081</v>
      </c>
      <c r="G27">
        <v>0.57799999999999996</v>
      </c>
      <c r="H27" s="13">
        <v>3524300</v>
      </c>
      <c r="I27">
        <v>10.182</v>
      </c>
      <c r="J27" t="s">
        <v>65</v>
      </c>
      <c r="K27">
        <v>22144</v>
      </c>
      <c r="O27">
        <v>22</v>
      </c>
      <c r="P27">
        <v>264</v>
      </c>
      <c r="Q27">
        <v>392.9</v>
      </c>
      <c r="R27">
        <v>54.58</v>
      </c>
      <c r="S27">
        <v>17542</v>
      </c>
      <c r="T27">
        <v>10972</v>
      </c>
      <c r="U27">
        <v>0.625</v>
      </c>
      <c r="V27" s="13">
        <v>3293000</v>
      </c>
      <c r="W27">
        <v>9.5108999999999995</v>
      </c>
      <c r="X27" t="s">
        <v>65</v>
      </c>
      <c r="Y27">
        <v>20691</v>
      </c>
      <c r="AC27">
        <v>22</v>
      </c>
      <c r="AD27">
        <v>264</v>
      </c>
      <c r="AE27">
        <v>391</v>
      </c>
      <c r="AF27">
        <v>54.6</v>
      </c>
      <c r="AG27">
        <v>17847</v>
      </c>
      <c r="AH27">
        <v>11691</v>
      </c>
      <c r="AI27">
        <v>0.65500000000000003</v>
      </c>
      <c r="AJ27" s="13">
        <v>3395600</v>
      </c>
      <c r="AK27">
        <v>9.8092000000000006</v>
      </c>
      <c r="AL27" t="s">
        <v>65</v>
      </c>
      <c r="AM27">
        <v>21335</v>
      </c>
      <c r="AP27">
        <v>54.6</v>
      </c>
      <c r="AQ27">
        <f t="shared" si="0"/>
        <v>21390</v>
      </c>
      <c r="AS27">
        <f t="shared" si="1"/>
        <v>18187</v>
      </c>
      <c r="AT27">
        <f t="shared" si="1"/>
        <v>11248</v>
      </c>
      <c r="AU27">
        <f t="shared" si="1"/>
        <v>0.61933333333333329</v>
      </c>
    </row>
    <row r="28" spans="1:47" x14ac:dyDescent="0.25">
      <c r="A28">
        <v>23</v>
      </c>
      <c r="B28">
        <v>276</v>
      </c>
      <c r="C28">
        <v>405</v>
      </c>
      <c r="D28">
        <v>55.53</v>
      </c>
      <c r="E28">
        <v>18713</v>
      </c>
      <c r="F28">
        <v>10833</v>
      </c>
      <c r="G28">
        <v>0.57899999999999996</v>
      </c>
      <c r="H28" s="13">
        <v>3441300</v>
      </c>
      <c r="I28">
        <v>9.9422999999999995</v>
      </c>
      <c r="J28" t="s">
        <v>65</v>
      </c>
      <c r="K28">
        <v>21622</v>
      </c>
      <c r="O28">
        <v>23</v>
      </c>
      <c r="P28">
        <v>276</v>
      </c>
      <c r="Q28">
        <v>404.9</v>
      </c>
      <c r="R28">
        <v>55.51</v>
      </c>
      <c r="S28">
        <v>17057</v>
      </c>
      <c r="T28">
        <v>10757</v>
      </c>
      <c r="U28">
        <v>0.63100000000000001</v>
      </c>
      <c r="V28" s="13">
        <v>3209400</v>
      </c>
      <c r="W28">
        <v>9.2721</v>
      </c>
      <c r="X28" t="s">
        <v>65</v>
      </c>
      <c r="Y28">
        <v>20166</v>
      </c>
      <c r="AC28">
        <v>23</v>
      </c>
      <c r="AD28">
        <v>276</v>
      </c>
      <c r="AE28">
        <v>403</v>
      </c>
      <c r="AF28">
        <v>55.52</v>
      </c>
      <c r="AG28">
        <v>17240</v>
      </c>
      <c r="AH28">
        <v>11322</v>
      </c>
      <c r="AI28">
        <v>0.65700000000000003</v>
      </c>
      <c r="AJ28" s="13">
        <v>3282600</v>
      </c>
      <c r="AK28">
        <v>9.4821000000000009</v>
      </c>
      <c r="AL28" t="s">
        <v>65</v>
      </c>
      <c r="AM28">
        <v>20625</v>
      </c>
      <c r="AP28">
        <v>55.52</v>
      </c>
      <c r="AQ28">
        <f t="shared" si="0"/>
        <v>20804.333333333332</v>
      </c>
      <c r="AS28">
        <f t="shared" si="1"/>
        <v>17670</v>
      </c>
      <c r="AT28">
        <f t="shared" si="1"/>
        <v>10970.666666666666</v>
      </c>
      <c r="AU28">
        <f t="shared" si="1"/>
        <v>0.62233333333333329</v>
      </c>
    </row>
    <row r="29" spans="1:47" x14ac:dyDescent="0.25">
      <c r="A29">
        <v>24</v>
      </c>
      <c r="B29">
        <v>288</v>
      </c>
      <c r="C29">
        <v>417</v>
      </c>
      <c r="D29">
        <v>56.46</v>
      </c>
      <c r="E29">
        <v>18230</v>
      </c>
      <c r="F29">
        <v>10556</v>
      </c>
      <c r="G29">
        <v>0.57899999999999996</v>
      </c>
      <c r="H29" s="13">
        <v>3352600</v>
      </c>
      <c r="I29">
        <v>9.6865000000000006</v>
      </c>
      <c r="J29" t="s">
        <v>65</v>
      </c>
      <c r="K29">
        <v>21065</v>
      </c>
      <c r="O29">
        <v>24</v>
      </c>
      <c r="P29">
        <v>288</v>
      </c>
      <c r="Q29">
        <v>416.9</v>
      </c>
      <c r="R29">
        <v>56.43</v>
      </c>
      <c r="S29">
        <v>16592</v>
      </c>
      <c r="T29">
        <v>10507</v>
      </c>
      <c r="U29">
        <v>0.63300000000000001</v>
      </c>
      <c r="V29" s="13">
        <v>3125600</v>
      </c>
      <c r="W29">
        <v>9.0302000000000007</v>
      </c>
      <c r="X29" t="s">
        <v>65</v>
      </c>
      <c r="Y29">
        <v>19639</v>
      </c>
      <c r="AC29">
        <v>24</v>
      </c>
      <c r="AD29">
        <v>288</v>
      </c>
      <c r="AE29">
        <v>415</v>
      </c>
      <c r="AF29">
        <v>56.45</v>
      </c>
      <c r="AG29">
        <v>16589</v>
      </c>
      <c r="AH29">
        <v>10987</v>
      </c>
      <c r="AI29">
        <v>0.66200000000000003</v>
      </c>
      <c r="AJ29" s="13">
        <v>3166800</v>
      </c>
      <c r="AK29">
        <v>9.1471999999999998</v>
      </c>
      <c r="AL29" t="s">
        <v>65</v>
      </c>
      <c r="AM29">
        <v>19897</v>
      </c>
      <c r="AP29">
        <v>56.45</v>
      </c>
      <c r="AQ29">
        <f t="shared" si="0"/>
        <v>20200.333333333332</v>
      </c>
      <c r="AS29">
        <f t="shared" si="1"/>
        <v>17137</v>
      </c>
      <c r="AT29">
        <f t="shared" si="1"/>
        <v>10683.333333333334</v>
      </c>
      <c r="AU29">
        <f t="shared" si="1"/>
        <v>0.6246666666666667</v>
      </c>
    </row>
    <row r="30" spans="1:47" x14ac:dyDescent="0.25">
      <c r="A30">
        <v>25</v>
      </c>
      <c r="B30">
        <v>300</v>
      </c>
      <c r="C30">
        <v>429</v>
      </c>
      <c r="D30">
        <v>57.39</v>
      </c>
      <c r="E30">
        <v>17825</v>
      </c>
      <c r="F30">
        <v>10354</v>
      </c>
      <c r="G30">
        <v>0.58099999999999996</v>
      </c>
      <c r="H30" s="13">
        <v>3280800</v>
      </c>
      <c r="I30">
        <v>9.4786000000000001</v>
      </c>
      <c r="J30" t="s">
        <v>65</v>
      </c>
      <c r="K30">
        <v>20614</v>
      </c>
      <c r="O30">
        <v>25</v>
      </c>
      <c r="P30">
        <v>300</v>
      </c>
      <c r="Q30">
        <v>428.9</v>
      </c>
      <c r="R30">
        <v>57.36</v>
      </c>
      <c r="S30">
        <v>16189</v>
      </c>
      <c r="T30">
        <v>10264</v>
      </c>
      <c r="U30">
        <v>0.63400000000000001</v>
      </c>
      <c r="V30" s="13">
        <v>3050800</v>
      </c>
      <c r="W30">
        <v>8.8127999999999993</v>
      </c>
      <c r="X30" t="s">
        <v>65</v>
      </c>
      <c r="Y30">
        <v>19169</v>
      </c>
      <c r="AC30">
        <v>25</v>
      </c>
      <c r="AD30">
        <v>300</v>
      </c>
      <c r="AE30">
        <v>427</v>
      </c>
      <c r="AF30">
        <v>57.38</v>
      </c>
      <c r="AG30">
        <v>15998</v>
      </c>
      <c r="AH30">
        <v>10604</v>
      </c>
      <c r="AI30">
        <v>0.66300000000000003</v>
      </c>
      <c r="AJ30" s="13">
        <v>3054700</v>
      </c>
      <c r="AK30">
        <v>8.8229000000000006</v>
      </c>
      <c r="AL30" t="s">
        <v>65</v>
      </c>
      <c r="AM30">
        <v>19194</v>
      </c>
      <c r="AP30">
        <v>57.38</v>
      </c>
      <c r="AQ30">
        <f t="shared" si="0"/>
        <v>19659</v>
      </c>
      <c r="AS30">
        <f t="shared" si="1"/>
        <v>16670.666666666668</v>
      </c>
      <c r="AT30">
        <f t="shared" si="1"/>
        <v>10407.333333333334</v>
      </c>
      <c r="AU30">
        <f t="shared" si="1"/>
        <v>0.626</v>
      </c>
    </row>
    <row r="31" spans="1:47" x14ac:dyDescent="0.25">
      <c r="A31">
        <v>26</v>
      </c>
      <c r="B31">
        <v>312</v>
      </c>
      <c r="C31">
        <v>441</v>
      </c>
      <c r="D31">
        <v>58.31</v>
      </c>
      <c r="E31">
        <v>17354</v>
      </c>
      <c r="F31">
        <v>10091</v>
      </c>
      <c r="G31">
        <v>0.58099999999999996</v>
      </c>
      <c r="H31" s="13">
        <v>3194900</v>
      </c>
      <c r="I31">
        <v>9.23</v>
      </c>
      <c r="J31" t="s">
        <v>65</v>
      </c>
      <c r="K31">
        <v>20074</v>
      </c>
      <c r="O31">
        <v>26</v>
      </c>
      <c r="P31">
        <v>312</v>
      </c>
      <c r="Q31">
        <v>440.9</v>
      </c>
      <c r="R31">
        <v>58.29</v>
      </c>
      <c r="S31">
        <v>15881</v>
      </c>
      <c r="T31">
        <v>10106</v>
      </c>
      <c r="U31">
        <v>0.63600000000000001</v>
      </c>
      <c r="V31" s="13">
        <v>2995800</v>
      </c>
      <c r="W31">
        <v>8.6539999999999999</v>
      </c>
      <c r="X31" t="s">
        <v>65</v>
      </c>
      <c r="Y31">
        <v>18823</v>
      </c>
      <c r="AC31">
        <v>26</v>
      </c>
      <c r="AD31">
        <v>312</v>
      </c>
      <c r="AE31">
        <v>439</v>
      </c>
      <c r="AF31">
        <v>58.3</v>
      </c>
      <c r="AG31">
        <v>15369</v>
      </c>
      <c r="AH31">
        <v>10287</v>
      </c>
      <c r="AI31">
        <v>0.66900000000000004</v>
      </c>
      <c r="AJ31" s="13">
        <v>2943400</v>
      </c>
      <c r="AK31">
        <v>8.5015999999999998</v>
      </c>
      <c r="AL31" t="s">
        <v>65</v>
      </c>
      <c r="AM31">
        <v>18494</v>
      </c>
      <c r="AP31">
        <v>58.3</v>
      </c>
      <c r="AQ31">
        <f t="shared" si="0"/>
        <v>19130.333333333332</v>
      </c>
      <c r="AS31">
        <f t="shared" si="1"/>
        <v>16201.333333333334</v>
      </c>
      <c r="AT31">
        <f t="shared" si="1"/>
        <v>10161.333333333334</v>
      </c>
      <c r="AU31">
        <f t="shared" si="1"/>
        <v>0.62866666666666671</v>
      </c>
    </row>
    <row r="32" spans="1:47" x14ac:dyDescent="0.25">
      <c r="A32">
        <v>27</v>
      </c>
      <c r="B32">
        <v>324</v>
      </c>
      <c r="C32">
        <v>453</v>
      </c>
      <c r="D32">
        <v>59.24</v>
      </c>
      <c r="E32">
        <v>16946</v>
      </c>
      <c r="F32">
        <v>9897.1</v>
      </c>
      <c r="G32">
        <v>0.58399999999999996</v>
      </c>
      <c r="H32" s="13">
        <v>3123400</v>
      </c>
      <c r="I32">
        <v>9.0236999999999998</v>
      </c>
      <c r="J32" t="s">
        <v>65</v>
      </c>
      <c r="K32">
        <v>19625</v>
      </c>
      <c r="O32">
        <v>27</v>
      </c>
      <c r="P32">
        <v>324</v>
      </c>
      <c r="Q32">
        <v>452.9</v>
      </c>
      <c r="R32">
        <v>59.21</v>
      </c>
      <c r="S32">
        <v>15506</v>
      </c>
      <c r="T32">
        <v>9930</v>
      </c>
      <c r="U32">
        <v>0.64</v>
      </c>
      <c r="V32" s="13">
        <v>2930500</v>
      </c>
      <c r="W32">
        <v>8.4659999999999993</v>
      </c>
      <c r="X32" t="s">
        <v>65</v>
      </c>
      <c r="Y32">
        <v>18413</v>
      </c>
      <c r="AC32">
        <v>27</v>
      </c>
      <c r="AD32">
        <v>324</v>
      </c>
      <c r="AE32">
        <v>451</v>
      </c>
      <c r="AF32">
        <v>59.23</v>
      </c>
      <c r="AG32">
        <v>14792</v>
      </c>
      <c r="AH32">
        <v>9894</v>
      </c>
      <c r="AI32">
        <v>0.66900000000000004</v>
      </c>
      <c r="AJ32" s="13">
        <v>2832300</v>
      </c>
      <c r="AK32">
        <v>8.1807999999999996</v>
      </c>
      <c r="AL32" t="s">
        <v>65</v>
      </c>
      <c r="AM32">
        <v>17796</v>
      </c>
      <c r="AP32">
        <v>59.23</v>
      </c>
      <c r="AQ32">
        <f t="shared" si="0"/>
        <v>18611.333333333332</v>
      </c>
      <c r="AS32">
        <f t="shared" si="1"/>
        <v>15748</v>
      </c>
      <c r="AT32">
        <f t="shared" si="1"/>
        <v>9907.0333333333328</v>
      </c>
      <c r="AU32">
        <f t="shared" si="1"/>
        <v>0.63100000000000001</v>
      </c>
    </row>
    <row r="33" spans="1:47" x14ac:dyDescent="0.25">
      <c r="A33">
        <v>28</v>
      </c>
      <c r="B33">
        <v>336</v>
      </c>
      <c r="C33">
        <v>465</v>
      </c>
      <c r="D33">
        <v>60.16</v>
      </c>
      <c r="E33">
        <v>16563</v>
      </c>
      <c r="F33">
        <v>9680.5</v>
      </c>
      <c r="G33">
        <v>0.58399999999999996</v>
      </c>
      <c r="H33" s="13">
        <v>3053300</v>
      </c>
      <c r="I33">
        <v>8.8209999999999997</v>
      </c>
      <c r="J33" t="s">
        <v>65</v>
      </c>
      <c r="K33">
        <v>19184</v>
      </c>
      <c r="O33">
        <v>28</v>
      </c>
      <c r="P33">
        <v>336</v>
      </c>
      <c r="Q33">
        <v>464.9</v>
      </c>
      <c r="R33">
        <v>60.14</v>
      </c>
      <c r="S33">
        <v>14962</v>
      </c>
      <c r="T33">
        <v>9633.9</v>
      </c>
      <c r="U33">
        <v>0.64400000000000002</v>
      </c>
      <c r="V33" s="13">
        <v>2832300</v>
      </c>
      <c r="W33">
        <v>8.1818000000000008</v>
      </c>
      <c r="X33" t="s">
        <v>65</v>
      </c>
      <c r="Y33">
        <v>17796</v>
      </c>
      <c r="AC33">
        <v>28</v>
      </c>
      <c r="AD33">
        <v>336</v>
      </c>
      <c r="AE33">
        <v>463</v>
      </c>
      <c r="AF33">
        <v>60.15</v>
      </c>
      <c r="AG33">
        <v>14096</v>
      </c>
      <c r="AH33">
        <v>9523.1</v>
      </c>
      <c r="AI33">
        <v>0.67600000000000005</v>
      </c>
      <c r="AJ33" s="13">
        <v>2707400</v>
      </c>
      <c r="AK33">
        <v>7.8197000000000001</v>
      </c>
      <c r="AL33" t="s">
        <v>65</v>
      </c>
      <c r="AM33">
        <v>17011</v>
      </c>
      <c r="AP33">
        <v>60.15</v>
      </c>
      <c r="AQ33">
        <f t="shared" si="0"/>
        <v>17997</v>
      </c>
      <c r="AS33">
        <f t="shared" si="1"/>
        <v>15207</v>
      </c>
      <c r="AT33">
        <f t="shared" si="1"/>
        <v>9612.5</v>
      </c>
      <c r="AU33">
        <f t="shared" si="1"/>
        <v>0.6346666666666666</v>
      </c>
    </row>
    <row r="34" spans="1:47" x14ac:dyDescent="0.25">
      <c r="A34">
        <v>29</v>
      </c>
      <c r="B34">
        <v>348</v>
      </c>
      <c r="C34">
        <v>477</v>
      </c>
      <c r="D34">
        <v>61.09</v>
      </c>
      <c r="E34">
        <v>16179</v>
      </c>
      <c r="F34">
        <v>9496</v>
      </c>
      <c r="G34">
        <v>0.58699999999999997</v>
      </c>
      <c r="H34" s="13">
        <v>2985800</v>
      </c>
      <c r="I34">
        <v>8.6264000000000003</v>
      </c>
      <c r="J34" t="s">
        <v>65</v>
      </c>
      <c r="K34">
        <v>18760</v>
      </c>
      <c r="O34">
        <v>29</v>
      </c>
      <c r="P34">
        <v>348</v>
      </c>
      <c r="Q34">
        <v>476.9</v>
      </c>
      <c r="R34">
        <v>61.1</v>
      </c>
      <c r="S34">
        <v>14568</v>
      </c>
      <c r="T34">
        <v>9452.9</v>
      </c>
      <c r="U34">
        <v>0.64900000000000002</v>
      </c>
      <c r="V34" s="13">
        <v>2764000</v>
      </c>
      <c r="W34">
        <v>7.984</v>
      </c>
      <c r="X34" t="s">
        <v>65</v>
      </c>
      <c r="Y34">
        <v>17366</v>
      </c>
      <c r="AC34">
        <v>29</v>
      </c>
      <c r="AD34">
        <v>348</v>
      </c>
      <c r="AE34">
        <v>475</v>
      </c>
      <c r="AF34">
        <v>61.08</v>
      </c>
      <c r="AG34">
        <v>13525</v>
      </c>
      <c r="AH34">
        <v>9131.2000000000007</v>
      </c>
      <c r="AI34">
        <v>0.67500000000000004</v>
      </c>
      <c r="AJ34" s="13">
        <v>2597300</v>
      </c>
      <c r="AK34">
        <v>7.5019999999999998</v>
      </c>
      <c r="AL34" t="s">
        <v>65</v>
      </c>
      <c r="AM34">
        <v>16319</v>
      </c>
      <c r="AP34">
        <v>61.08</v>
      </c>
      <c r="AQ34">
        <f t="shared" si="0"/>
        <v>17481.666666666668</v>
      </c>
      <c r="AS34">
        <f t="shared" si="1"/>
        <v>14757.333333333334</v>
      </c>
      <c r="AT34">
        <f t="shared" si="1"/>
        <v>9360.0333333333347</v>
      </c>
      <c r="AU34">
        <f t="shared" si="1"/>
        <v>0.63700000000000001</v>
      </c>
    </row>
    <row r="35" spans="1:47" x14ac:dyDescent="0.25">
      <c r="A35">
        <v>30</v>
      </c>
      <c r="B35">
        <v>360</v>
      </c>
      <c r="C35">
        <v>489</v>
      </c>
      <c r="D35">
        <v>62.01</v>
      </c>
      <c r="E35">
        <v>15849</v>
      </c>
      <c r="F35">
        <v>9309.4</v>
      </c>
      <c r="G35">
        <v>0.58699999999999997</v>
      </c>
      <c r="H35" s="13">
        <v>2925400</v>
      </c>
      <c r="I35">
        <v>8.4513999999999996</v>
      </c>
      <c r="J35" t="s">
        <v>65</v>
      </c>
      <c r="K35">
        <v>18381</v>
      </c>
      <c r="O35">
        <v>30</v>
      </c>
      <c r="P35">
        <v>360</v>
      </c>
      <c r="Q35">
        <v>488.9</v>
      </c>
      <c r="R35">
        <v>62.03</v>
      </c>
      <c r="S35">
        <v>14045</v>
      </c>
      <c r="T35">
        <v>9123.9</v>
      </c>
      <c r="U35">
        <v>0.65</v>
      </c>
      <c r="V35" s="13">
        <v>2665600</v>
      </c>
      <c r="W35">
        <v>7.7001999999999997</v>
      </c>
      <c r="X35" t="s">
        <v>65</v>
      </c>
      <c r="Y35">
        <v>16748</v>
      </c>
      <c r="AC35">
        <v>30</v>
      </c>
      <c r="AD35">
        <v>360</v>
      </c>
      <c r="AE35">
        <v>487</v>
      </c>
      <c r="AF35">
        <v>62.01</v>
      </c>
      <c r="AG35">
        <v>12917</v>
      </c>
      <c r="AH35">
        <v>8787.7000000000007</v>
      </c>
      <c r="AI35">
        <v>0.68</v>
      </c>
      <c r="AJ35" s="13">
        <v>2486500</v>
      </c>
      <c r="AK35">
        <v>7.1821000000000002</v>
      </c>
      <c r="AL35" t="s">
        <v>65</v>
      </c>
      <c r="AM35">
        <v>15623</v>
      </c>
      <c r="AP35">
        <v>62.01</v>
      </c>
      <c r="AQ35">
        <f t="shared" si="0"/>
        <v>16917.333333333332</v>
      </c>
      <c r="AS35">
        <f t="shared" si="1"/>
        <v>14270.333333333334</v>
      </c>
      <c r="AT35">
        <f t="shared" si="1"/>
        <v>9073.6666666666661</v>
      </c>
      <c r="AU35">
        <f t="shared" si="1"/>
        <v>0.63900000000000012</v>
      </c>
    </row>
    <row r="36" spans="1:47" x14ac:dyDescent="0.25">
      <c r="A36">
        <v>31</v>
      </c>
      <c r="B36">
        <v>372</v>
      </c>
      <c r="C36">
        <v>501</v>
      </c>
      <c r="D36">
        <v>62.94</v>
      </c>
      <c r="E36">
        <v>15521</v>
      </c>
      <c r="F36">
        <v>9127.9</v>
      </c>
      <c r="G36">
        <v>0.58799999999999997</v>
      </c>
      <c r="H36" s="13">
        <v>2865800</v>
      </c>
      <c r="I36">
        <v>8.2789999999999999</v>
      </c>
      <c r="J36" t="s">
        <v>65</v>
      </c>
      <c r="K36">
        <v>18006</v>
      </c>
      <c r="O36">
        <v>31</v>
      </c>
      <c r="P36">
        <v>372</v>
      </c>
      <c r="Q36">
        <v>500.9</v>
      </c>
      <c r="R36">
        <v>62.95</v>
      </c>
      <c r="S36">
        <v>13703</v>
      </c>
      <c r="T36">
        <v>9007.1</v>
      </c>
      <c r="U36">
        <v>0.65700000000000003</v>
      </c>
      <c r="V36" s="13">
        <v>2609900</v>
      </c>
      <c r="W36">
        <v>7.5392000000000001</v>
      </c>
      <c r="X36" t="s">
        <v>65</v>
      </c>
      <c r="Y36">
        <v>16398</v>
      </c>
      <c r="AC36">
        <v>31</v>
      </c>
      <c r="AD36">
        <v>372</v>
      </c>
      <c r="AE36">
        <v>499</v>
      </c>
      <c r="AF36">
        <v>62.93</v>
      </c>
      <c r="AG36">
        <v>12285</v>
      </c>
      <c r="AH36">
        <v>8403.6</v>
      </c>
      <c r="AI36">
        <v>0.68400000000000005</v>
      </c>
      <c r="AJ36" s="13">
        <v>2368900</v>
      </c>
      <c r="AK36">
        <v>6.8418999999999999</v>
      </c>
      <c r="AL36" t="s">
        <v>65</v>
      </c>
      <c r="AM36">
        <v>14884</v>
      </c>
      <c r="AP36">
        <v>62.93</v>
      </c>
      <c r="AQ36">
        <f t="shared" si="0"/>
        <v>16429.333333333332</v>
      </c>
      <c r="AS36">
        <f t="shared" si="1"/>
        <v>13836.333333333334</v>
      </c>
      <c r="AT36">
        <f t="shared" si="1"/>
        <v>8846.1999999999989</v>
      </c>
      <c r="AU36">
        <f t="shared" si="1"/>
        <v>0.64300000000000013</v>
      </c>
    </row>
    <row r="37" spans="1:47" x14ac:dyDescent="0.25">
      <c r="A37">
        <v>32</v>
      </c>
      <c r="B37">
        <v>384</v>
      </c>
      <c r="C37">
        <v>513</v>
      </c>
      <c r="D37">
        <v>63.87</v>
      </c>
      <c r="E37">
        <v>15178</v>
      </c>
      <c r="F37">
        <v>8992.7999999999993</v>
      </c>
      <c r="G37">
        <v>0.59299999999999997</v>
      </c>
      <c r="H37" s="13">
        <v>2807800</v>
      </c>
      <c r="I37">
        <v>8.1119000000000003</v>
      </c>
      <c r="J37" t="s">
        <v>65</v>
      </c>
      <c r="K37">
        <v>17642</v>
      </c>
      <c r="O37">
        <v>32</v>
      </c>
      <c r="P37">
        <v>384</v>
      </c>
      <c r="Q37">
        <v>512.9</v>
      </c>
      <c r="R37">
        <v>63.88</v>
      </c>
      <c r="S37">
        <v>13259</v>
      </c>
      <c r="T37">
        <v>8717.9</v>
      </c>
      <c r="U37">
        <v>0.65800000000000003</v>
      </c>
      <c r="V37" s="13">
        <v>2525500</v>
      </c>
      <c r="W37">
        <v>7.2953000000000001</v>
      </c>
      <c r="X37" t="s">
        <v>65</v>
      </c>
      <c r="Y37">
        <v>15868</v>
      </c>
      <c r="AC37">
        <v>32</v>
      </c>
      <c r="AD37">
        <v>384</v>
      </c>
      <c r="AE37">
        <v>511</v>
      </c>
      <c r="AF37">
        <v>63.85</v>
      </c>
      <c r="AG37">
        <v>11698</v>
      </c>
      <c r="AH37">
        <v>8127.7</v>
      </c>
      <c r="AI37">
        <v>0.69499999999999995</v>
      </c>
      <c r="AJ37" s="13">
        <v>2267000</v>
      </c>
      <c r="AK37">
        <v>6.5488</v>
      </c>
      <c r="AL37" t="s">
        <v>65</v>
      </c>
      <c r="AM37">
        <v>14244</v>
      </c>
      <c r="AP37">
        <v>63.85</v>
      </c>
      <c r="AQ37">
        <f t="shared" si="0"/>
        <v>15918</v>
      </c>
      <c r="AS37">
        <f t="shared" si="1"/>
        <v>13378.333333333334</v>
      </c>
      <c r="AT37">
        <f t="shared" si="1"/>
        <v>8612.7999999999993</v>
      </c>
      <c r="AU37">
        <f t="shared" si="1"/>
        <v>0.64866666666666661</v>
      </c>
    </row>
    <row r="38" spans="1:47" x14ac:dyDescent="0.25">
      <c r="A38">
        <v>33</v>
      </c>
      <c r="B38">
        <v>396</v>
      </c>
      <c r="C38">
        <v>525</v>
      </c>
      <c r="D38">
        <v>64.790000000000006</v>
      </c>
      <c r="E38">
        <v>14921</v>
      </c>
      <c r="F38">
        <v>8845.7000000000007</v>
      </c>
      <c r="G38">
        <v>0.59299999999999997</v>
      </c>
      <c r="H38" s="13">
        <v>2760600</v>
      </c>
      <c r="I38">
        <v>7.9752000000000001</v>
      </c>
      <c r="J38" t="s">
        <v>65</v>
      </c>
      <c r="K38">
        <v>17346</v>
      </c>
      <c r="O38">
        <v>33</v>
      </c>
      <c r="P38">
        <v>396</v>
      </c>
      <c r="Q38">
        <v>524.9</v>
      </c>
      <c r="R38">
        <v>64.8</v>
      </c>
      <c r="S38">
        <v>12757</v>
      </c>
      <c r="T38">
        <v>8495</v>
      </c>
      <c r="U38">
        <v>0.66600000000000004</v>
      </c>
      <c r="V38" s="13">
        <v>2439300</v>
      </c>
      <c r="W38">
        <v>7.0472000000000001</v>
      </c>
      <c r="X38" t="s">
        <v>65</v>
      </c>
      <c r="Y38">
        <v>15327</v>
      </c>
      <c r="AC38">
        <v>33</v>
      </c>
      <c r="AD38">
        <v>396</v>
      </c>
      <c r="AE38">
        <v>523</v>
      </c>
      <c r="AF38">
        <v>64.78</v>
      </c>
      <c r="AG38">
        <v>11168</v>
      </c>
      <c r="AH38">
        <v>7808.2</v>
      </c>
      <c r="AI38">
        <v>0.69899999999999995</v>
      </c>
      <c r="AJ38" s="13">
        <v>2168800</v>
      </c>
      <c r="AK38">
        <v>6.2641999999999998</v>
      </c>
      <c r="AL38" t="s">
        <v>65</v>
      </c>
      <c r="AM38">
        <v>13627</v>
      </c>
      <c r="AP38">
        <v>64.78</v>
      </c>
      <c r="AQ38">
        <f t="shared" si="0"/>
        <v>15433.333333333334</v>
      </c>
      <c r="AS38">
        <f t="shared" si="1"/>
        <v>12948.666666666666</v>
      </c>
      <c r="AT38">
        <f t="shared" si="1"/>
        <v>8382.9666666666672</v>
      </c>
      <c r="AU38">
        <f t="shared" si="1"/>
        <v>0.65266666666666662</v>
      </c>
    </row>
    <row r="39" spans="1:47" x14ac:dyDescent="0.25">
      <c r="A39">
        <v>34</v>
      </c>
      <c r="B39">
        <v>408</v>
      </c>
      <c r="C39">
        <v>537</v>
      </c>
      <c r="D39">
        <v>65.709999999999994</v>
      </c>
      <c r="E39">
        <v>14632</v>
      </c>
      <c r="F39">
        <v>8675.6</v>
      </c>
      <c r="G39">
        <v>0.59299999999999997</v>
      </c>
      <c r="H39" s="13">
        <v>2707300</v>
      </c>
      <c r="I39">
        <v>7.8213999999999997</v>
      </c>
      <c r="J39" t="s">
        <v>65</v>
      </c>
      <c r="K39">
        <v>17010</v>
      </c>
      <c r="O39">
        <v>34</v>
      </c>
      <c r="P39">
        <v>408</v>
      </c>
      <c r="Q39">
        <v>536.9</v>
      </c>
      <c r="R39">
        <v>65.73</v>
      </c>
      <c r="S39">
        <v>12324</v>
      </c>
      <c r="T39">
        <v>8259.7000000000007</v>
      </c>
      <c r="U39">
        <v>0.67</v>
      </c>
      <c r="V39" s="13">
        <v>2361200</v>
      </c>
      <c r="W39">
        <v>6.8205</v>
      </c>
      <c r="X39" t="s">
        <v>65</v>
      </c>
      <c r="Y39">
        <v>14836</v>
      </c>
      <c r="AC39">
        <v>34</v>
      </c>
      <c r="AD39">
        <v>408</v>
      </c>
      <c r="AE39">
        <v>535</v>
      </c>
      <c r="AF39">
        <v>65.7</v>
      </c>
      <c r="AG39">
        <v>10529</v>
      </c>
      <c r="AH39">
        <v>7466.5</v>
      </c>
      <c r="AI39">
        <v>0.70899999999999996</v>
      </c>
      <c r="AJ39" s="13">
        <v>2054300</v>
      </c>
      <c r="AK39">
        <v>5.9329000000000001</v>
      </c>
      <c r="AL39" t="s">
        <v>65</v>
      </c>
      <c r="AM39">
        <v>12907</v>
      </c>
      <c r="AP39">
        <v>65.7</v>
      </c>
      <c r="AQ39">
        <f t="shared" si="0"/>
        <v>14917.666666666666</v>
      </c>
      <c r="AS39">
        <f t="shared" si="1"/>
        <v>12495</v>
      </c>
      <c r="AT39">
        <f t="shared" si="1"/>
        <v>8133.9333333333343</v>
      </c>
      <c r="AU39">
        <f t="shared" si="1"/>
        <v>0.65733333333333333</v>
      </c>
    </row>
    <row r="40" spans="1:47" x14ac:dyDescent="0.25">
      <c r="A40">
        <v>35</v>
      </c>
      <c r="B40">
        <v>420</v>
      </c>
      <c r="C40">
        <v>549</v>
      </c>
      <c r="D40">
        <v>66.64</v>
      </c>
      <c r="E40">
        <v>14420</v>
      </c>
      <c r="F40">
        <v>8588.2999999999993</v>
      </c>
      <c r="G40">
        <v>0.59599999999999997</v>
      </c>
      <c r="H40" s="13">
        <v>2671200</v>
      </c>
      <c r="I40">
        <v>7.7168000000000001</v>
      </c>
      <c r="J40" t="s">
        <v>65</v>
      </c>
      <c r="K40">
        <v>16784</v>
      </c>
      <c r="O40">
        <v>35</v>
      </c>
      <c r="P40">
        <v>420</v>
      </c>
      <c r="Q40">
        <v>548.9</v>
      </c>
      <c r="R40">
        <v>66.650000000000006</v>
      </c>
      <c r="S40">
        <v>11835</v>
      </c>
      <c r="T40">
        <v>7968.3</v>
      </c>
      <c r="U40">
        <v>0.67300000000000004</v>
      </c>
      <c r="V40" s="13">
        <v>2270700</v>
      </c>
      <c r="W40">
        <v>6.5593000000000004</v>
      </c>
      <c r="X40" t="s">
        <v>65</v>
      </c>
      <c r="Y40">
        <v>14267</v>
      </c>
      <c r="AC40">
        <v>35</v>
      </c>
      <c r="AD40">
        <v>420</v>
      </c>
      <c r="AE40">
        <v>547</v>
      </c>
      <c r="AF40">
        <v>66.63</v>
      </c>
      <c r="AG40">
        <v>10148</v>
      </c>
      <c r="AH40">
        <v>7178.6</v>
      </c>
      <c r="AI40">
        <v>0.70699999999999996</v>
      </c>
      <c r="AJ40" s="13">
        <v>1978300</v>
      </c>
      <c r="AK40">
        <v>5.7145000000000001</v>
      </c>
      <c r="AL40" t="s">
        <v>65</v>
      </c>
      <c r="AM40">
        <v>12430</v>
      </c>
      <c r="AP40">
        <v>66.63</v>
      </c>
      <c r="AQ40">
        <f t="shared" si="0"/>
        <v>14493.666666666666</v>
      </c>
      <c r="AS40">
        <f t="shared" si="1"/>
        <v>12134.333333333334</v>
      </c>
      <c r="AT40">
        <f t="shared" si="1"/>
        <v>7911.7333333333327</v>
      </c>
      <c r="AU40">
        <f t="shared" si="1"/>
        <v>0.65866666666666662</v>
      </c>
    </row>
    <row r="41" spans="1:47" x14ac:dyDescent="0.25">
      <c r="A41">
        <v>36</v>
      </c>
      <c r="B41">
        <v>432</v>
      </c>
      <c r="C41">
        <v>561</v>
      </c>
      <c r="D41">
        <v>67.56</v>
      </c>
      <c r="E41">
        <v>14169</v>
      </c>
      <c r="F41">
        <v>8457</v>
      </c>
      <c r="G41">
        <v>0.59699999999999998</v>
      </c>
      <c r="H41" s="13">
        <v>2626200</v>
      </c>
      <c r="I41">
        <v>7.5869</v>
      </c>
      <c r="J41" t="s">
        <v>65</v>
      </c>
      <c r="K41">
        <v>16501</v>
      </c>
      <c r="O41">
        <v>36</v>
      </c>
      <c r="P41">
        <v>432</v>
      </c>
      <c r="Q41">
        <v>560.9</v>
      </c>
      <c r="R41">
        <v>67.58</v>
      </c>
      <c r="S41">
        <v>11280</v>
      </c>
      <c r="T41">
        <v>7649.9</v>
      </c>
      <c r="U41">
        <v>0.67800000000000005</v>
      </c>
      <c r="V41" s="13">
        <v>2169200</v>
      </c>
      <c r="W41">
        <v>6.2657999999999996</v>
      </c>
      <c r="X41" t="s">
        <v>65</v>
      </c>
      <c r="Y41">
        <v>13630</v>
      </c>
      <c r="AC41">
        <v>36</v>
      </c>
      <c r="AD41">
        <v>432</v>
      </c>
      <c r="AE41">
        <v>559</v>
      </c>
      <c r="AF41">
        <v>67.55</v>
      </c>
      <c r="AG41">
        <v>9529.2000000000007</v>
      </c>
      <c r="AH41">
        <v>6797.4</v>
      </c>
      <c r="AI41">
        <v>0.71299999999999997</v>
      </c>
      <c r="AJ41" s="13">
        <v>1862900</v>
      </c>
      <c r="AK41">
        <v>5.3804999999999996</v>
      </c>
      <c r="AL41" t="s">
        <v>65</v>
      </c>
      <c r="AM41">
        <v>11705</v>
      </c>
      <c r="AP41">
        <v>67.55</v>
      </c>
      <c r="AQ41">
        <f t="shared" si="0"/>
        <v>13945.333333333334</v>
      </c>
      <c r="AS41">
        <f t="shared" si="1"/>
        <v>11659.4</v>
      </c>
      <c r="AT41">
        <f t="shared" si="1"/>
        <v>7634.7666666666664</v>
      </c>
      <c r="AU41">
        <f t="shared" si="1"/>
        <v>0.66266666666666663</v>
      </c>
    </row>
    <row r="42" spans="1:47" x14ac:dyDescent="0.25">
      <c r="A42">
        <v>37</v>
      </c>
      <c r="B42">
        <v>444</v>
      </c>
      <c r="C42">
        <v>573</v>
      </c>
      <c r="D42">
        <v>68.489999999999995</v>
      </c>
      <c r="E42">
        <v>13815</v>
      </c>
      <c r="F42">
        <v>8300</v>
      </c>
      <c r="G42">
        <v>0.60099999999999998</v>
      </c>
      <c r="H42" s="13">
        <v>2565000</v>
      </c>
      <c r="I42">
        <v>7.4104000000000001</v>
      </c>
      <c r="J42" t="s">
        <v>65</v>
      </c>
      <c r="K42">
        <v>16117</v>
      </c>
      <c r="O42">
        <v>37</v>
      </c>
      <c r="P42">
        <v>444</v>
      </c>
      <c r="Q42">
        <v>572.9</v>
      </c>
      <c r="R42">
        <v>68.5</v>
      </c>
      <c r="S42">
        <v>10811</v>
      </c>
      <c r="T42">
        <v>7385.8</v>
      </c>
      <c r="U42">
        <v>0.68300000000000005</v>
      </c>
      <c r="V42" s="13">
        <v>2083900</v>
      </c>
      <c r="W42">
        <v>6.0198999999999998</v>
      </c>
      <c r="X42" t="s">
        <v>65</v>
      </c>
      <c r="Y42">
        <v>13093</v>
      </c>
      <c r="AC42">
        <v>37</v>
      </c>
      <c r="AD42">
        <v>444</v>
      </c>
      <c r="AE42">
        <v>571</v>
      </c>
      <c r="AF42">
        <v>68.47</v>
      </c>
      <c r="AG42">
        <v>9154</v>
      </c>
      <c r="AH42">
        <v>6517</v>
      </c>
      <c r="AI42">
        <v>0.71199999999999997</v>
      </c>
      <c r="AJ42" s="13">
        <v>1788400</v>
      </c>
      <c r="AK42">
        <v>5.1654999999999998</v>
      </c>
      <c r="AL42" t="s">
        <v>65</v>
      </c>
      <c r="AM42">
        <v>11237</v>
      </c>
      <c r="AP42">
        <v>68.47</v>
      </c>
      <c r="AQ42">
        <f t="shared" si="0"/>
        <v>13482.333333333334</v>
      </c>
      <c r="AS42">
        <f t="shared" si="1"/>
        <v>11260</v>
      </c>
      <c r="AT42">
        <f t="shared" si="1"/>
        <v>7400.9333333333334</v>
      </c>
      <c r="AU42">
        <f t="shared" si="1"/>
        <v>0.66533333333333333</v>
      </c>
    </row>
    <row r="43" spans="1:47" x14ac:dyDescent="0.25">
      <c r="A43">
        <v>38</v>
      </c>
      <c r="B43">
        <v>456</v>
      </c>
      <c r="C43">
        <v>585</v>
      </c>
      <c r="D43">
        <v>69.41</v>
      </c>
      <c r="E43">
        <v>13530</v>
      </c>
      <c r="F43">
        <v>8167.3</v>
      </c>
      <c r="G43">
        <v>0.60399999999999998</v>
      </c>
      <c r="H43" s="13">
        <v>2515300</v>
      </c>
      <c r="I43">
        <v>7.2659000000000002</v>
      </c>
      <c r="J43" t="s">
        <v>65</v>
      </c>
      <c r="K43">
        <v>15804</v>
      </c>
      <c r="O43">
        <v>38</v>
      </c>
      <c r="P43">
        <v>456</v>
      </c>
      <c r="Q43">
        <v>584.9</v>
      </c>
      <c r="R43">
        <v>69.430000000000007</v>
      </c>
      <c r="S43">
        <v>10273</v>
      </c>
      <c r="T43">
        <v>7096.3</v>
      </c>
      <c r="U43">
        <v>0.69099999999999995</v>
      </c>
      <c r="V43" s="13">
        <v>1987100</v>
      </c>
      <c r="W43">
        <v>5.7404999999999999</v>
      </c>
      <c r="X43" t="s">
        <v>65</v>
      </c>
      <c r="Y43">
        <v>12485</v>
      </c>
      <c r="AC43">
        <v>38</v>
      </c>
      <c r="AD43">
        <v>456</v>
      </c>
      <c r="AE43">
        <v>583</v>
      </c>
      <c r="AF43">
        <v>69.400000000000006</v>
      </c>
      <c r="AG43">
        <v>8743.4</v>
      </c>
      <c r="AH43">
        <v>6236.2</v>
      </c>
      <c r="AI43">
        <v>0.71299999999999997</v>
      </c>
      <c r="AJ43" s="13">
        <v>1709200</v>
      </c>
      <c r="AK43">
        <v>4.9375</v>
      </c>
      <c r="AL43" t="s">
        <v>65</v>
      </c>
      <c r="AM43">
        <v>10739</v>
      </c>
      <c r="AP43">
        <v>69.400000000000006</v>
      </c>
      <c r="AQ43">
        <f t="shared" si="0"/>
        <v>13009.333333333334</v>
      </c>
      <c r="AS43">
        <f t="shared" si="1"/>
        <v>10848.800000000001</v>
      </c>
      <c r="AT43">
        <f t="shared" si="1"/>
        <v>7166.5999999999995</v>
      </c>
      <c r="AU43">
        <f t="shared" si="1"/>
        <v>0.66933333333333334</v>
      </c>
    </row>
    <row r="44" spans="1:47" x14ac:dyDescent="0.25">
      <c r="A44">
        <v>39</v>
      </c>
      <c r="B44">
        <v>468</v>
      </c>
      <c r="C44">
        <v>597</v>
      </c>
      <c r="D44">
        <v>70.33</v>
      </c>
      <c r="E44">
        <v>13228</v>
      </c>
      <c r="F44">
        <v>8078</v>
      </c>
      <c r="G44">
        <v>0.61099999999999999</v>
      </c>
      <c r="H44" s="13">
        <v>2466800</v>
      </c>
      <c r="I44">
        <v>7.1265999999999998</v>
      </c>
      <c r="J44" t="s">
        <v>65</v>
      </c>
      <c r="K44">
        <v>15499</v>
      </c>
      <c r="O44">
        <v>39</v>
      </c>
      <c r="P44">
        <v>468</v>
      </c>
      <c r="Q44">
        <v>596.9</v>
      </c>
      <c r="R44">
        <v>70.349999999999994</v>
      </c>
      <c r="S44">
        <v>9937</v>
      </c>
      <c r="T44">
        <v>6835.5</v>
      </c>
      <c r="U44">
        <v>0.68799999999999994</v>
      </c>
      <c r="V44" s="13">
        <v>1919600</v>
      </c>
      <c r="W44">
        <v>5.5442999999999998</v>
      </c>
      <c r="X44" t="s">
        <v>65</v>
      </c>
      <c r="Y44">
        <v>12061</v>
      </c>
      <c r="AC44">
        <v>39</v>
      </c>
      <c r="AD44">
        <v>468</v>
      </c>
      <c r="AE44">
        <v>595</v>
      </c>
      <c r="AF44">
        <v>70.319999999999993</v>
      </c>
      <c r="AG44">
        <v>8269.1</v>
      </c>
      <c r="AH44">
        <v>5958.5</v>
      </c>
      <c r="AI44">
        <v>0.72099999999999997</v>
      </c>
      <c r="AJ44" s="13">
        <v>1622200</v>
      </c>
      <c r="AK44">
        <v>4.6848000000000001</v>
      </c>
      <c r="AL44" t="s">
        <v>65</v>
      </c>
      <c r="AM44">
        <v>10192</v>
      </c>
      <c r="AP44">
        <v>70.319999999999993</v>
      </c>
      <c r="AQ44">
        <f t="shared" si="0"/>
        <v>12584</v>
      </c>
      <c r="AS44">
        <f t="shared" si="1"/>
        <v>10478.033333333333</v>
      </c>
      <c r="AT44">
        <f t="shared" si="1"/>
        <v>6957.333333333333</v>
      </c>
      <c r="AU44">
        <f t="shared" si="1"/>
        <v>0.67333333333333334</v>
      </c>
    </row>
    <row r="45" spans="1:47" x14ac:dyDescent="0.25">
      <c r="A45">
        <v>40</v>
      </c>
      <c r="B45">
        <v>480</v>
      </c>
      <c r="C45">
        <v>609</v>
      </c>
      <c r="D45">
        <v>71.25</v>
      </c>
      <c r="E45">
        <v>13112</v>
      </c>
      <c r="F45">
        <v>8003.2</v>
      </c>
      <c r="G45">
        <v>0.61</v>
      </c>
      <c r="H45" s="13">
        <v>2444900</v>
      </c>
      <c r="I45">
        <v>7.0622999999999996</v>
      </c>
      <c r="J45" t="s">
        <v>65</v>
      </c>
      <c r="K45">
        <v>15362</v>
      </c>
      <c r="O45">
        <v>40</v>
      </c>
      <c r="P45">
        <v>480</v>
      </c>
      <c r="Q45">
        <v>608.9</v>
      </c>
      <c r="R45">
        <v>71.28</v>
      </c>
      <c r="S45">
        <v>9585.2999999999993</v>
      </c>
      <c r="T45">
        <v>6634.2</v>
      </c>
      <c r="U45">
        <v>0.69199999999999995</v>
      </c>
      <c r="V45" s="13">
        <v>1855300</v>
      </c>
      <c r="W45">
        <v>5.3589000000000002</v>
      </c>
      <c r="X45" t="s">
        <v>65</v>
      </c>
      <c r="Y45">
        <v>11657</v>
      </c>
      <c r="AC45">
        <v>40</v>
      </c>
      <c r="AD45">
        <v>480</v>
      </c>
      <c r="AE45">
        <v>607</v>
      </c>
      <c r="AF45">
        <v>71.25</v>
      </c>
      <c r="AG45">
        <v>7808.7</v>
      </c>
      <c r="AH45">
        <v>5616.3</v>
      </c>
      <c r="AI45">
        <v>0.71899999999999997</v>
      </c>
      <c r="AJ45" s="13">
        <v>1530900</v>
      </c>
      <c r="AK45">
        <v>4.4215999999999998</v>
      </c>
      <c r="AL45" t="s">
        <v>65</v>
      </c>
      <c r="AM45">
        <v>9618.6</v>
      </c>
      <c r="AP45">
        <v>71.25</v>
      </c>
      <c r="AQ45">
        <f t="shared" si="0"/>
        <v>12212.533333333333</v>
      </c>
      <c r="AS45">
        <f t="shared" si="1"/>
        <v>10168.666666666666</v>
      </c>
      <c r="AT45">
        <f t="shared" si="1"/>
        <v>6751.2333333333336</v>
      </c>
      <c r="AU45">
        <f t="shared" si="1"/>
        <v>0.67366666666666664</v>
      </c>
    </row>
    <row r="46" spans="1:47" x14ac:dyDescent="0.25">
      <c r="A46">
        <v>41</v>
      </c>
      <c r="B46">
        <v>492</v>
      </c>
      <c r="C46">
        <v>621</v>
      </c>
      <c r="D46">
        <v>72.180000000000007</v>
      </c>
      <c r="E46">
        <v>12959</v>
      </c>
      <c r="F46">
        <v>7958.6</v>
      </c>
      <c r="G46">
        <v>0.61399999999999999</v>
      </c>
      <c r="H46" s="13">
        <v>2420300</v>
      </c>
      <c r="I46">
        <v>6.9923000000000002</v>
      </c>
      <c r="J46" t="s">
        <v>65</v>
      </c>
      <c r="K46">
        <v>15207</v>
      </c>
      <c r="O46">
        <v>41</v>
      </c>
      <c r="P46">
        <v>492</v>
      </c>
      <c r="Q46">
        <v>620.9</v>
      </c>
      <c r="R46">
        <v>72.2</v>
      </c>
      <c r="S46">
        <v>9456.6</v>
      </c>
      <c r="T46">
        <v>6581.6</v>
      </c>
      <c r="U46">
        <v>0.69599999999999995</v>
      </c>
      <c r="V46" s="13">
        <v>1833700</v>
      </c>
      <c r="W46">
        <v>5.2968000000000002</v>
      </c>
      <c r="X46" t="s">
        <v>65</v>
      </c>
      <c r="Y46">
        <v>11522</v>
      </c>
      <c r="AC46">
        <v>41</v>
      </c>
      <c r="AD46">
        <v>492</v>
      </c>
      <c r="AE46">
        <v>619</v>
      </c>
      <c r="AF46">
        <v>72.17</v>
      </c>
      <c r="AG46">
        <v>7472.4</v>
      </c>
      <c r="AH46">
        <v>5346.9</v>
      </c>
      <c r="AI46">
        <v>0.71599999999999997</v>
      </c>
      <c r="AJ46" s="13">
        <v>1462400</v>
      </c>
      <c r="AK46">
        <v>4.2237999999999998</v>
      </c>
      <c r="AL46" t="s">
        <v>65</v>
      </c>
      <c r="AM46">
        <v>9188.4</v>
      </c>
      <c r="AP46">
        <v>72.17</v>
      </c>
      <c r="AQ46">
        <f t="shared" si="0"/>
        <v>11972.466666666667</v>
      </c>
      <c r="AS46">
        <f t="shared" si="1"/>
        <v>9962.6666666666661</v>
      </c>
      <c r="AT46">
        <f t="shared" si="1"/>
        <v>6629.0333333333328</v>
      </c>
      <c r="AU46">
        <f t="shared" si="1"/>
        <v>0.67533333333333323</v>
      </c>
    </row>
    <row r="47" spans="1:47" x14ac:dyDescent="0.25">
      <c r="A47">
        <v>42</v>
      </c>
      <c r="B47">
        <v>504</v>
      </c>
      <c r="C47">
        <v>633</v>
      </c>
      <c r="D47">
        <v>73.11</v>
      </c>
      <c r="E47">
        <v>12747</v>
      </c>
      <c r="F47">
        <v>7885.6</v>
      </c>
      <c r="G47">
        <v>0.61899999999999999</v>
      </c>
      <c r="H47" s="13">
        <v>2385500</v>
      </c>
      <c r="I47">
        <v>6.8918999999999997</v>
      </c>
      <c r="J47" t="s">
        <v>65</v>
      </c>
      <c r="K47">
        <v>14989</v>
      </c>
      <c r="O47">
        <v>42</v>
      </c>
      <c r="P47">
        <v>504</v>
      </c>
      <c r="Q47">
        <v>632.9</v>
      </c>
      <c r="R47">
        <v>73.12</v>
      </c>
      <c r="S47">
        <v>9190.4</v>
      </c>
      <c r="T47">
        <v>6338.8</v>
      </c>
      <c r="U47">
        <v>0.69</v>
      </c>
      <c r="V47" s="13">
        <v>1776900</v>
      </c>
      <c r="W47">
        <v>5.1337000000000002</v>
      </c>
      <c r="X47" t="s">
        <v>65</v>
      </c>
      <c r="Y47">
        <v>11164</v>
      </c>
      <c r="AC47">
        <v>42</v>
      </c>
      <c r="AD47">
        <v>504</v>
      </c>
      <c r="AE47">
        <v>631</v>
      </c>
      <c r="AF47">
        <v>73.099999999999994</v>
      </c>
      <c r="AG47">
        <v>7033.9</v>
      </c>
      <c r="AH47">
        <v>5006.6000000000004</v>
      </c>
      <c r="AI47">
        <v>0.71199999999999997</v>
      </c>
      <c r="AJ47" s="13">
        <v>1374100</v>
      </c>
      <c r="AK47">
        <v>3.9687999999999999</v>
      </c>
      <c r="AL47" t="s">
        <v>65</v>
      </c>
      <c r="AM47">
        <v>8633.7000000000007</v>
      </c>
      <c r="AP47">
        <v>73.099999999999994</v>
      </c>
      <c r="AQ47">
        <f t="shared" si="0"/>
        <v>11595.566666666666</v>
      </c>
      <c r="AS47">
        <f t="shared" si="1"/>
        <v>9657.1</v>
      </c>
      <c r="AT47">
        <f t="shared" si="1"/>
        <v>6410.333333333333</v>
      </c>
      <c r="AU47">
        <f t="shared" si="1"/>
        <v>0.67366666666666664</v>
      </c>
    </row>
    <row r="48" spans="1:47" x14ac:dyDescent="0.25">
      <c r="A48">
        <v>43</v>
      </c>
      <c r="B48">
        <v>516</v>
      </c>
      <c r="C48">
        <v>645</v>
      </c>
      <c r="D48">
        <v>74.03</v>
      </c>
      <c r="E48">
        <v>12462</v>
      </c>
      <c r="F48">
        <v>7783.6</v>
      </c>
      <c r="G48">
        <v>0.625</v>
      </c>
      <c r="H48" s="13">
        <v>2338500</v>
      </c>
      <c r="I48">
        <v>6.7557999999999998</v>
      </c>
      <c r="J48" t="s">
        <v>65</v>
      </c>
      <c r="K48">
        <v>14693</v>
      </c>
      <c r="O48">
        <v>43</v>
      </c>
      <c r="P48">
        <v>516</v>
      </c>
      <c r="Q48">
        <v>644.9</v>
      </c>
      <c r="R48">
        <v>74.05</v>
      </c>
      <c r="S48">
        <v>8880.2000000000007</v>
      </c>
      <c r="T48">
        <v>6067.7</v>
      </c>
      <c r="U48">
        <v>0.68300000000000005</v>
      </c>
      <c r="V48" s="13">
        <v>1711700</v>
      </c>
      <c r="W48">
        <v>4.9429999999999996</v>
      </c>
      <c r="X48" t="s">
        <v>65</v>
      </c>
      <c r="Y48">
        <v>10755</v>
      </c>
      <c r="AC48">
        <v>43</v>
      </c>
      <c r="AD48">
        <v>516</v>
      </c>
      <c r="AE48">
        <v>643</v>
      </c>
      <c r="AF48">
        <v>74.02</v>
      </c>
      <c r="AG48">
        <v>6732.8</v>
      </c>
      <c r="AH48">
        <v>4788.1000000000004</v>
      </c>
      <c r="AI48">
        <v>0.71099999999999997</v>
      </c>
      <c r="AJ48" s="13">
        <v>1314900</v>
      </c>
      <c r="AK48">
        <v>3.7980999999999998</v>
      </c>
      <c r="AL48" t="s">
        <v>65</v>
      </c>
      <c r="AM48">
        <v>8261.7999999999993</v>
      </c>
      <c r="AP48">
        <v>74.02</v>
      </c>
      <c r="AQ48">
        <f t="shared" si="0"/>
        <v>11236.6</v>
      </c>
      <c r="AS48">
        <f t="shared" si="1"/>
        <v>9358.3333333333339</v>
      </c>
      <c r="AT48">
        <f t="shared" si="1"/>
        <v>6213.1333333333341</v>
      </c>
      <c r="AU48">
        <f t="shared" si="1"/>
        <v>0.67300000000000004</v>
      </c>
    </row>
    <row r="49" spans="1:47" x14ac:dyDescent="0.25">
      <c r="A49">
        <v>44</v>
      </c>
      <c r="B49">
        <v>528</v>
      </c>
      <c r="C49">
        <v>657</v>
      </c>
      <c r="D49">
        <v>74.95</v>
      </c>
      <c r="E49">
        <v>12172</v>
      </c>
      <c r="F49">
        <v>7650.7</v>
      </c>
      <c r="G49">
        <v>0.629</v>
      </c>
      <c r="H49" s="13">
        <v>2288100</v>
      </c>
      <c r="I49">
        <v>6.6078999999999999</v>
      </c>
      <c r="J49" t="s">
        <v>65</v>
      </c>
      <c r="K49">
        <v>14377</v>
      </c>
      <c r="O49">
        <v>44</v>
      </c>
      <c r="P49">
        <v>528</v>
      </c>
      <c r="Q49">
        <v>656.9</v>
      </c>
      <c r="R49">
        <v>74.97</v>
      </c>
      <c r="S49">
        <v>8644.7999999999993</v>
      </c>
      <c r="T49">
        <v>5985</v>
      </c>
      <c r="U49">
        <v>0.69199999999999995</v>
      </c>
      <c r="V49" s="13">
        <v>1673400</v>
      </c>
      <c r="W49">
        <v>4.835</v>
      </c>
      <c r="X49" t="s">
        <v>65</v>
      </c>
      <c r="Y49">
        <v>10514</v>
      </c>
      <c r="AC49">
        <v>44</v>
      </c>
      <c r="AD49">
        <v>528</v>
      </c>
      <c r="AE49">
        <v>655</v>
      </c>
      <c r="AF49">
        <v>74.94</v>
      </c>
      <c r="AG49">
        <v>6487.8</v>
      </c>
      <c r="AH49">
        <v>4607.3</v>
      </c>
      <c r="AI49">
        <v>0.71</v>
      </c>
      <c r="AJ49" s="13">
        <v>1266400</v>
      </c>
      <c r="AK49">
        <v>3.6577999999999999</v>
      </c>
      <c r="AL49" t="s">
        <v>65</v>
      </c>
      <c r="AM49">
        <v>7957.3</v>
      </c>
      <c r="AP49">
        <v>74.94</v>
      </c>
      <c r="AQ49">
        <f t="shared" si="0"/>
        <v>10949.433333333334</v>
      </c>
      <c r="AS49">
        <f t="shared" si="1"/>
        <v>9101.5333333333328</v>
      </c>
      <c r="AT49">
        <f t="shared" si="1"/>
        <v>6081</v>
      </c>
      <c r="AU49">
        <f t="shared" si="1"/>
        <v>0.67699999999999994</v>
      </c>
    </row>
    <row r="50" spans="1:47" x14ac:dyDescent="0.25">
      <c r="A50">
        <v>45</v>
      </c>
      <c r="B50">
        <v>540</v>
      </c>
      <c r="C50">
        <v>669</v>
      </c>
      <c r="D50">
        <v>75.88</v>
      </c>
      <c r="E50">
        <v>11498</v>
      </c>
      <c r="F50">
        <v>7518.8</v>
      </c>
      <c r="G50">
        <v>0.65400000000000003</v>
      </c>
      <c r="H50" s="13">
        <v>2186500</v>
      </c>
      <c r="I50">
        <v>6.3163999999999998</v>
      </c>
      <c r="J50" t="s">
        <v>65</v>
      </c>
      <c r="K50">
        <v>13738</v>
      </c>
      <c r="O50">
        <v>45</v>
      </c>
      <c r="P50">
        <v>540</v>
      </c>
      <c r="Q50">
        <v>668.9</v>
      </c>
      <c r="R50">
        <v>75.89</v>
      </c>
      <c r="S50">
        <v>8612.9</v>
      </c>
      <c r="T50">
        <v>6064.5</v>
      </c>
      <c r="U50">
        <v>0.70399999999999996</v>
      </c>
      <c r="V50" s="13">
        <v>1676500</v>
      </c>
      <c r="W50">
        <v>4.8464</v>
      </c>
      <c r="X50" t="s">
        <v>65</v>
      </c>
      <c r="Y50">
        <v>10534</v>
      </c>
      <c r="AC50">
        <v>45</v>
      </c>
      <c r="AD50">
        <v>540</v>
      </c>
      <c r="AE50">
        <v>667</v>
      </c>
      <c r="AF50">
        <v>75.87</v>
      </c>
      <c r="AG50">
        <v>6244.6</v>
      </c>
      <c r="AH50">
        <v>4448</v>
      </c>
      <c r="AI50">
        <v>0.71199999999999997</v>
      </c>
      <c r="AJ50" s="13">
        <v>1220200</v>
      </c>
      <c r="AK50">
        <v>3.5249000000000001</v>
      </c>
      <c r="AL50" t="s">
        <v>65</v>
      </c>
      <c r="AM50">
        <v>7666.8</v>
      </c>
      <c r="AP50">
        <v>75.87</v>
      </c>
      <c r="AQ50">
        <f t="shared" si="0"/>
        <v>10646.266666666666</v>
      </c>
      <c r="AS50">
        <f t="shared" si="1"/>
        <v>8785.1666666666661</v>
      </c>
      <c r="AT50">
        <f t="shared" si="1"/>
        <v>6010.4333333333334</v>
      </c>
      <c r="AU50">
        <f t="shared" si="1"/>
        <v>0.69000000000000006</v>
      </c>
    </row>
    <row r="51" spans="1:47" x14ac:dyDescent="0.25">
      <c r="A51">
        <v>46</v>
      </c>
      <c r="B51">
        <v>552</v>
      </c>
      <c r="C51">
        <v>681</v>
      </c>
      <c r="D51">
        <v>76.8</v>
      </c>
      <c r="E51">
        <v>11189</v>
      </c>
      <c r="F51">
        <v>7397.4</v>
      </c>
      <c r="G51">
        <v>0.66100000000000003</v>
      </c>
      <c r="H51" s="13">
        <v>2134800</v>
      </c>
      <c r="I51">
        <v>6.1679000000000004</v>
      </c>
      <c r="J51" t="s">
        <v>65</v>
      </c>
      <c r="K51">
        <v>13413</v>
      </c>
      <c r="O51">
        <v>46</v>
      </c>
      <c r="P51">
        <v>552</v>
      </c>
      <c r="Q51">
        <v>680.9</v>
      </c>
      <c r="R51">
        <v>76.819999999999993</v>
      </c>
      <c r="S51">
        <v>8178.2</v>
      </c>
      <c r="T51">
        <v>5290.5</v>
      </c>
      <c r="U51">
        <v>0.64700000000000002</v>
      </c>
      <c r="V51" s="13">
        <v>1550200</v>
      </c>
      <c r="W51">
        <v>4.4797000000000002</v>
      </c>
      <c r="X51" t="s">
        <v>65</v>
      </c>
      <c r="Y51">
        <v>9740.2999999999993</v>
      </c>
      <c r="AC51">
        <v>46</v>
      </c>
      <c r="AD51">
        <v>552</v>
      </c>
      <c r="AE51">
        <v>679</v>
      </c>
      <c r="AF51">
        <v>76.790000000000006</v>
      </c>
      <c r="AG51">
        <v>6125.2</v>
      </c>
      <c r="AH51">
        <v>4298.6000000000004</v>
      </c>
      <c r="AI51">
        <v>0.70199999999999996</v>
      </c>
      <c r="AJ51" s="13">
        <v>1191000</v>
      </c>
      <c r="AK51">
        <v>3.4411999999999998</v>
      </c>
      <c r="AL51" t="s">
        <v>65</v>
      </c>
      <c r="AM51">
        <v>7483.1</v>
      </c>
      <c r="AP51">
        <v>76.790000000000006</v>
      </c>
      <c r="AQ51">
        <f t="shared" si="0"/>
        <v>10212.133333333333</v>
      </c>
      <c r="AS51">
        <f t="shared" si="1"/>
        <v>8497.4666666666672</v>
      </c>
      <c r="AT51">
        <f t="shared" si="1"/>
        <v>5662.166666666667</v>
      </c>
      <c r="AU51">
        <f t="shared" si="1"/>
        <v>0.66999999999999993</v>
      </c>
    </row>
    <row r="52" spans="1:47" x14ac:dyDescent="0.25">
      <c r="A52">
        <v>47</v>
      </c>
      <c r="B52">
        <v>564</v>
      </c>
      <c r="C52">
        <v>693</v>
      </c>
      <c r="D52">
        <v>77.73</v>
      </c>
      <c r="E52">
        <v>11194</v>
      </c>
      <c r="F52">
        <v>7163</v>
      </c>
      <c r="G52">
        <v>0.64</v>
      </c>
      <c r="H52" s="13">
        <v>2115100</v>
      </c>
      <c r="I52">
        <v>6.1078000000000001</v>
      </c>
      <c r="J52" t="s">
        <v>65</v>
      </c>
      <c r="K52">
        <v>13289</v>
      </c>
      <c r="O52">
        <v>47</v>
      </c>
      <c r="P52">
        <v>564</v>
      </c>
      <c r="Q52">
        <v>692.9</v>
      </c>
      <c r="R52">
        <v>77.75</v>
      </c>
      <c r="S52">
        <v>8357</v>
      </c>
      <c r="T52">
        <v>5401.1</v>
      </c>
      <c r="U52">
        <v>0.64600000000000002</v>
      </c>
      <c r="V52" s="13">
        <v>1583700</v>
      </c>
      <c r="W52">
        <v>4.5705</v>
      </c>
      <c r="X52" t="s">
        <v>65</v>
      </c>
      <c r="Y52">
        <v>9950.5</v>
      </c>
      <c r="AC52">
        <v>47</v>
      </c>
      <c r="AD52">
        <v>564</v>
      </c>
      <c r="AE52">
        <v>691</v>
      </c>
      <c r="AF52">
        <v>77.72</v>
      </c>
      <c r="AG52">
        <v>6042.9</v>
      </c>
      <c r="AH52">
        <v>4199.6000000000004</v>
      </c>
      <c r="AI52">
        <v>0.69499999999999995</v>
      </c>
      <c r="AJ52" s="13">
        <v>1171200</v>
      </c>
      <c r="AK52">
        <v>3.3820999999999999</v>
      </c>
      <c r="AL52" t="s">
        <v>65</v>
      </c>
      <c r="AM52">
        <v>7358.9</v>
      </c>
      <c r="AP52">
        <v>77.72</v>
      </c>
      <c r="AQ52">
        <f t="shared" si="0"/>
        <v>10199.466666666667</v>
      </c>
      <c r="AS52">
        <f t="shared" si="1"/>
        <v>8531.3000000000011</v>
      </c>
      <c r="AT52">
        <f t="shared" si="1"/>
        <v>5587.9000000000005</v>
      </c>
      <c r="AU52">
        <f t="shared" si="1"/>
        <v>0.66033333333333333</v>
      </c>
    </row>
    <row r="53" spans="1:47" x14ac:dyDescent="0.25">
      <c r="A53">
        <v>48</v>
      </c>
      <c r="B53">
        <v>576</v>
      </c>
      <c r="C53">
        <v>705</v>
      </c>
      <c r="D53">
        <v>78.650000000000006</v>
      </c>
      <c r="E53">
        <v>11037</v>
      </c>
      <c r="F53">
        <v>7125.7</v>
      </c>
      <c r="G53">
        <v>0.64600000000000002</v>
      </c>
      <c r="H53" s="13">
        <v>2090900</v>
      </c>
      <c r="I53">
        <v>6.0399000000000003</v>
      </c>
      <c r="J53" t="s">
        <v>65</v>
      </c>
      <c r="K53">
        <v>13137</v>
      </c>
      <c r="O53">
        <v>48</v>
      </c>
      <c r="P53">
        <v>576</v>
      </c>
      <c r="Q53">
        <v>704.9</v>
      </c>
      <c r="R53">
        <v>78.67</v>
      </c>
      <c r="S53">
        <v>7909</v>
      </c>
      <c r="T53">
        <v>5165.5</v>
      </c>
      <c r="U53">
        <v>0.65300000000000002</v>
      </c>
      <c r="V53" s="13">
        <v>1503500</v>
      </c>
      <c r="W53">
        <v>4.3440000000000003</v>
      </c>
      <c r="X53" t="s">
        <v>65</v>
      </c>
      <c r="Y53">
        <v>9446.5</v>
      </c>
      <c r="AC53">
        <v>48</v>
      </c>
      <c r="AD53">
        <v>576</v>
      </c>
      <c r="AE53">
        <v>703</v>
      </c>
      <c r="AF53">
        <v>78.64</v>
      </c>
      <c r="AG53">
        <v>5982.1</v>
      </c>
      <c r="AH53">
        <v>4106.3999999999996</v>
      </c>
      <c r="AI53">
        <v>0.68600000000000005</v>
      </c>
      <c r="AJ53" s="13">
        <v>1154800</v>
      </c>
      <c r="AK53">
        <v>3.3344999999999998</v>
      </c>
      <c r="AL53" t="s">
        <v>65</v>
      </c>
      <c r="AM53">
        <v>7255.9</v>
      </c>
      <c r="AP53">
        <v>78.64</v>
      </c>
      <c r="AQ53">
        <f t="shared" si="0"/>
        <v>9946.4666666666672</v>
      </c>
      <c r="AS53">
        <f t="shared" si="1"/>
        <v>8309.3666666666668</v>
      </c>
      <c r="AT53">
        <f t="shared" si="1"/>
        <v>5465.8666666666659</v>
      </c>
      <c r="AU53">
        <f t="shared" si="1"/>
        <v>0.66166666666666663</v>
      </c>
    </row>
    <row r="54" spans="1:47" x14ac:dyDescent="0.25">
      <c r="A54">
        <v>49</v>
      </c>
      <c r="B54">
        <v>588</v>
      </c>
      <c r="C54">
        <v>717</v>
      </c>
      <c r="D54">
        <v>79.569999999999993</v>
      </c>
      <c r="E54">
        <v>10811</v>
      </c>
      <c r="F54">
        <v>6910.1</v>
      </c>
      <c r="G54">
        <v>0.63900000000000001</v>
      </c>
      <c r="H54" s="13">
        <v>2042100</v>
      </c>
      <c r="I54">
        <v>5.8981000000000003</v>
      </c>
      <c r="J54" t="s">
        <v>65</v>
      </c>
      <c r="K54">
        <v>12831</v>
      </c>
      <c r="O54">
        <v>49</v>
      </c>
      <c r="P54">
        <v>588</v>
      </c>
      <c r="Q54">
        <v>716.9</v>
      </c>
      <c r="R54">
        <v>79.59</v>
      </c>
      <c r="S54">
        <v>7561.3</v>
      </c>
      <c r="T54">
        <v>5139.1000000000004</v>
      </c>
      <c r="U54">
        <v>0.68</v>
      </c>
      <c r="V54" s="13">
        <v>1455100</v>
      </c>
      <c r="W54">
        <v>4.2041000000000004</v>
      </c>
      <c r="X54" t="s">
        <v>65</v>
      </c>
      <c r="Y54">
        <v>9142.4</v>
      </c>
      <c r="AC54">
        <v>49</v>
      </c>
      <c r="AD54">
        <v>588</v>
      </c>
      <c r="AE54">
        <v>715</v>
      </c>
      <c r="AF54">
        <v>79.56</v>
      </c>
      <c r="AG54">
        <v>5959.6</v>
      </c>
      <c r="AH54">
        <v>4052</v>
      </c>
      <c r="AI54">
        <v>0.68</v>
      </c>
      <c r="AJ54" s="13">
        <v>1147000</v>
      </c>
      <c r="AK54">
        <v>3.3128000000000002</v>
      </c>
      <c r="AL54" t="s">
        <v>65</v>
      </c>
      <c r="AM54">
        <v>7206.7</v>
      </c>
      <c r="AP54">
        <v>79.56</v>
      </c>
      <c r="AQ54">
        <f t="shared" si="0"/>
        <v>9726.7000000000007</v>
      </c>
      <c r="AS54">
        <f t="shared" si="1"/>
        <v>8110.6333333333341</v>
      </c>
      <c r="AT54">
        <f t="shared" si="1"/>
        <v>5367.0666666666666</v>
      </c>
      <c r="AU54">
        <f t="shared" si="1"/>
        <v>0.66633333333333333</v>
      </c>
    </row>
    <row r="55" spans="1:47" x14ac:dyDescent="0.25">
      <c r="A55">
        <v>50</v>
      </c>
      <c r="B55">
        <v>600</v>
      </c>
      <c r="C55">
        <v>729</v>
      </c>
      <c r="D55">
        <v>80.489999999999995</v>
      </c>
      <c r="E55">
        <v>10296</v>
      </c>
      <c r="F55">
        <v>6699.7</v>
      </c>
      <c r="G55">
        <v>0.65100000000000002</v>
      </c>
      <c r="H55" s="13">
        <v>1955000</v>
      </c>
      <c r="I55">
        <v>5.6466000000000003</v>
      </c>
      <c r="J55" t="s">
        <v>65</v>
      </c>
      <c r="K55">
        <v>12284</v>
      </c>
      <c r="O55">
        <v>50</v>
      </c>
      <c r="P55">
        <v>600</v>
      </c>
      <c r="Q55">
        <v>728.9</v>
      </c>
      <c r="R55">
        <v>80.52</v>
      </c>
      <c r="S55">
        <v>7366.8</v>
      </c>
      <c r="T55">
        <v>4886.7</v>
      </c>
      <c r="U55">
        <v>0.66300000000000003</v>
      </c>
      <c r="V55" s="13">
        <v>1407000</v>
      </c>
      <c r="W55">
        <v>4.0625</v>
      </c>
      <c r="X55" t="s">
        <v>65</v>
      </c>
      <c r="Y55">
        <v>8840.2000000000007</v>
      </c>
      <c r="AC55">
        <v>50</v>
      </c>
      <c r="AD55">
        <v>600</v>
      </c>
      <c r="AE55">
        <v>727</v>
      </c>
      <c r="AF55">
        <v>80.489999999999995</v>
      </c>
      <c r="AG55">
        <v>5963.4</v>
      </c>
      <c r="AH55">
        <v>4022.1</v>
      </c>
      <c r="AI55">
        <v>0.67400000000000004</v>
      </c>
      <c r="AJ55" s="13">
        <v>1144800</v>
      </c>
      <c r="AK55">
        <v>3.3068</v>
      </c>
      <c r="AL55" t="s">
        <v>65</v>
      </c>
      <c r="AM55">
        <v>7193</v>
      </c>
      <c r="AP55">
        <v>80.489999999999995</v>
      </c>
      <c r="AQ55">
        <f t="shared" si="0"/>
        <v>9439.0666666666675</v>
      </c>
      <c r="AS55">
        <f t="shared" si="1"/>
        <v>7875.3999999999987</v>
      </c>
      <c r="AT55">
        <f t="shared" si="1"/>
        <v>5202.833333333333</v>
      </c>
      <c r="AU55">
        <f t="shared" si="1"/>
        <v>0.66266666666666663</v>
      </c>
    </row>
    <row r="56" spans="1:47" x14ac:dyDescent="0.25">
      <c r="A56">
        <v>51</v>
      </c>
      <c r="B56">
        <v>612</v>
      </c>
      <c r="C56">
        <v>741</v>
      </c>
      <c r="D56">
        <v>81.42</v>
      </c>
      <c r="E56">
        <v>10052</v>
      </c>
      <c r="F56">
        <v>6409.9</v>
      </c>
      <c r="G56">
        <v>0.63800000000000001</v>
      </c>
      <c r="H56" s="13">
        <v>1897500</v>
      </c>
      <c r="I56">
        <v>5.4786999999999999</v>
      </c>
      <c r="J56" t="s">
        <v>65</v>
      </c>
      <c r="K56">
        <v>11922</v>
      </c>
      <c r="O56">
        <v>51</v>
      </c>
      <c r="P56">
        <v>612</v>
      </c>
      <c r="Q56">
        <v>740.9</v>
      </c>
      <c r="R56">
        <v>81.44</v>
      </c>
      <c r="S56">
        <v>7122</v>
      </c>
      <c r="T56">
        <v>4771.8999999999996</v>
      </c>
      <c r="U56">
        <v>0.67</v>
      </c>
      <c r="V56" s="13">
        <v>1364400</v>
      </c>
      <c r="W56">
        <v>3.94</v>
      </c>
      <c r="X56" t="s">
        <v>65</v>
      </c>
      <c r="Y56">
        <v>8572.7999999999993</v>
      </c>
      <c r="AC56">
        <v>51</v>
      </c>
      <c r="AD56">
        <v>612</v>
      </c>
      <c r="AE56">
        <v>739</v>
      </c>
      <c r="AF56">
        <v>81.41</v>
      </c>
      <c r="AG56">
        <v>6041.2</v>
      </c>
      <c r="AH56">
        <v>4018.8</v>
      </c>
      <c r="AI56">
        <v>0.66500000000000004</v>
      </c>
      <c r="AJ56" s="13">
        <v>1154800</v>
      </c>
      <c r="AK56">
        <v>3.335</v>
      </c>
      <c r="AL56" t="s">
        <v>65</v>
      </c>
      <c r="AM56">
        <v>7255.8</v>
      </c>
      <c r="AP56">
        <v>81.41</v>
      </c>
      <c r="AQ56">
        <f t="shared" si="0"/>
        <v>9250.1999999999989</v>
      </c>
      <c r="AS56">
        <f t="shared" si="1"/>
        <v>7738.4000000000005</v>
      </c>
      <c r="AT56">
        <f t="shared" si="1"/>
        <v>5066.8666666666659</v>
      </c>
      <c r="AU56">
        <f t="shared" si="1"/>
        <v>0.65766666666666673</v>
      </c>
    </row>
    <row r="57" spans="1:47" x14ac:dyDescent="0.25">
      <c r="A57">
        <v>52</v>
      </c>
      <c r="B57">
        <v>624</v>
      </c>
      <c r="C57">
        <v>753</v>
      </c>
      <c r="D57">
        <v>82.34</v>
      </c>
      <c r="E57">
        <v>9773.4</v>
      </c>
      <c r="F57">
        <v>6436.4</v>
      </c>
      <c r="G57">
        <v>0.65900000000000003</v>
      </c>
      <c r="H57" s="13">
        <v>1862500</v>
      </c>
      <c r="I57">
        <v>5.3815</v>
      </c>
      <c r="J57" t="s">
        <v>65</v>
      </c>
      <c r="K57">
        <v>11702</v>
      </c>
      <c r="O57">
        <v>52</v>
      </c>
      <c r="P57">
        <v>624</v>
      </c>
      <c r="Q57">
        <v>752.9</v>
      </c>
      <c r="R57">
        <v>82.36</v>
      </c>
      <c r="S57">
        <v>7151.6</v>
      </c>
      <c r="T57">
        <v>4619.8999999999996</v>
      </c>
      <c r="U57">
        <v>0.64600000000000002</v>
      </c>
      <c r="V57" s="13">
        <v>1355100</v>
      </c>
      <c r="W57">
        <v>3.9131999999999998</v>
      </c>
      <c r="X57" t="s">
        <v>65</v>
      </c>
      <c r="Y57">
        <v>8514.1</v>
      </c>
      <c r="AC57">
        <v>52</v>
      </c>
      <c r="AD57">
        <v>624</v>
      </c>
      <c r="AE57">
        <v>751</v>
      </c>
      <c r="AF57">
        <v>82.33</v>
      </c>
      <c r="AG57">
        <v>6100.3</v>
      </c>
      <c r="AH57">
        <v>4018.4</v>
      </c>
      <c r="AI57">
        <v>0.65900000000000003</v>
      </c>
      <c r="AJ57" s="13">
        <v>1162600</v>
      </c>
      <c r="AK57">
        <v>3.3576999999999999</v>
      </c>
      <c r="AL57" t="s">
        <v>65</v>
      </c>
      <c r="AM57">
        <v>7304.9</v>
      </c>
      <c r="AP57">
        <v>82.33</v>
      </c>
      <c r="AQ57">
        <f t="shared" si="0"/>
        <v>9173.6666666666661</v>
      </c>
      <c r="AS57">
        <f t="shared" si="1"/>
        <v>7675.0999999999995</v>
      </c>
      <c r="AT57">
        <f t="shared" si="1"/>
        <v>5024.8999999999996</v>
      </c>
      <c r="AU57">
        <f t="shared" si="1"/>
        <v>0.65466666666666673</v>
      </c>
    </row>
    <row r="58" spans="1:47" x14ac:dyDescent="0.25">
      <c r="A58">
        <v>53</v>
      </c>
      <c r="B58">
        <v>636</v>
      </c>
      <c r="C58">
        <v>765</v>
      </c>
      <c r="D58">
        <v>83.27</v>
      </c>
      <c r="E58">
        <v>9448.2000000000007</v>
      </c>
      <c r="F58">
        <v>6079.8</v>
      </c>
      <c r="G58">
        <v>0.64300000000000002</v>
      </c>
      <c r="H58" s="13">
        <v>1788200</v>
      </c>
      <c r="I58">
        <v>5.1601999999999997</v>
      </c>
      <c r="J58" t="s">
        <v>65</v>
      </c>
      <c r="K58">
        <v>11235</v>
      </c>
      <c r="O58">
        <v>53</v>
      </c>
      <c r="P58">
        <v>636</v>
      </c>
      <c r="Q58">
        <v>764.9</v>
      </c>
      <c r="R58">
        <v>83.29</v>
      </c>
      <c r="S58">
        <v>7204.2</v>
      </c>
      <c r="T58">
        <v>4561.3999999999996</v>
      </c>
      <c r="U58">
        <v>0.63300000000000001</v>
      </c>
      <c r="V58" s="13">
        <v>1357100</v>
      </c>
      <c r="W58">
        <v>3.9192</v>
      </c>
      <c r="X58" t="s">
        <v>65</v>
      </c>
      <c r="Y58">
        <v>8526.7999999999993</v>
      </c>
      <c r="AC58">
        <v>53</v>
      </c>
      <c r="AD58">
        <v>636</v>
      </c>
      <c r="AE58">
        <v>763</v>
      </c>
      <c r="AF58">
        <v>83.26</v>
      </c>
      <c r="AG58">
        <v>6142</v>
      </c>
      <c r="AH58">
        <v>4018.5</v>
      </c>
      <c r="AI58">
        <v>0.65400000000000003</v>
      </c>
      <c r="AJ58" s="13">
        <v>1168200</v>
      </c>
      <c r="AK58">
        <v>3.3736999999999999</v>
      </c>
      <c r="AL58" t="s">
        <v>65</v>
      </c>
      <c r="AM58">
        <v>7339.8</v>
      </c>
      <c r="AP58">
        <v>83.26</v>
      </c>
      <c r="AQ58">
        <f t="shared" si="0"/>
        <v>9033.8666666666668</v>
      </c>
      <c r="AS58">
        <f t="shared" si="1"/>
        <v>7598.1333333333341</v>
      </c>
      <c r="AT58">
        <f t="shared" si="1"/>
        <v>4886.5666666666666</v>
      </c>
      <c r="AU58">
        <f t="shared" si="1"/>
        <v>0.64333333333333342</v>
      </c>
    </row>
    <row r="59" spans="1:47" x14ac:dyDescent="0.25">
      <c r="A59">
        <v>54</v>
      </c>
      <c r="B59">
        <v>648</v>
      </c>
      <c r="C59">
        <v>777</v>
      </c>
      <c r="D59">
        <v>84.19</v>
      </c>
      <c r="E59">
        <v>9302.1</v>
      </c>
      <c r="F59">
        <v>5834.3</v>
      </c>
      <c r="G59">
        <v>0.627</v>
      </c>
      <c r="H59" s="13">
        <v>1747600</v>
      </c>
      <c r="I59">
        <v>5.0528000000000004</v>
      </c>
      <c r="J59" t="s">
        <v>65</v>
      </c>
      <c r="K59">
        <v>10980</v>
      </c>
      <c r="O59">
        <v>54</v>
      </c>
      <c r="P59">
        <v>648</v>
      </c>
      <c r="Q59">
        <v>776.9</v>
      </c>
      <c r="R59">
        <v>84.21</v>
      </c>
      <c r="S59">
        <v>7186.3</v>
      </c>
      <c r="T59">
        <v>4475.7</v>
      </c>
      <c r="U59">
        <v>0.623</v>
      </c>
      <c r="V59" s="13">
        <v>1347400</v>
      </c>
      <c r="W59">
        <v>3.8925000000000001</v>
      </c>
      <c r="X59" t="s">
        <v>65</v>
      </c>
      <c r="Y59">
        <v>8466.1</v>
      </c>
      <c r="AC59">
        <v>54</v>
      </c>
      <c r="AD59">
        <v>648</v>
      </c>
      <c r="AE59">
        <v>775</v>
      </c>
      <c r="AF59">
        <v>84.18</v>
      </c>
      <c r="AG59">
        <v>6212.9</v>
      </c>
      <c r="AH59">
        <v>3984.1</v>
      </c>
      <c r="AI59">
        <v>0.64100000000000001</v>
      </c>
      <c r="AJ59" s="13">
        <v>1174700</v>
      </c>
      <c r="AK59">
        <v>3.3923999999999999</v>
      </c>
      <c r="AL59" t="s">
        <v>65</v>
      </c>
      <c r="AM59">
        <v>7380.6</v>
      </c>
      <c r="AP59">
        <v>84.18</v>
      </c>
      <c r="AQ59">
        <f t="shared" si="0"/>
        <v>8942.2333333333318</v>
      </c>
      <c r="AS59">
        <f t="shared" si="1"/>
        <v>7567.1000000000013</v>
      </c>
      <c r="AT59">
        <f t="shared" si="1"/>
        <v>4764.7</v>
      </c>
      <c r="AU59">
        <f t="shared" si="1"/>
        <v>0.6303333333333333</v>
      </c>
    </row>
    <row r="60" spans="1:47" x14ac:dyDescent="0.25">
      <c r="A60">
        <v>55</v>
      </c>
      <c r="B60">
        <v>660</v>
      </c>
      <c r="C60">
        <v>789</v>
      </c>
      <c r="D60">
        <v>85.12</v>
      </c>
      <c r="E60">
        <v>9039.2000000000007</v>
      </c>
      <c r="F60">
        <v>5683</v>
      </c>
      <c r="G60">
        <v>0.629</v>
      </c>
      <c r="H60" s="13">
        <v>1699300</v>
      </c>
      <c r="I60">
        <v>4.9080000000000004</v>
      </c>
      <c r="J60" t="s">
        <v>65</v>
      </c>
      <c r="K60">
        <v>10677</v>
      </c>
      <c r="O60">
        <v>55</v>
      </c>
      <c r="P60">
        <v>660</v>
      </c>
      <c r="Q60">
        <v>788.9</v>
      </c>
      <c r="R60">
        <v>85.13</v>
      </c>
      <c r="S60">
        <v>7232.8</v>
      </c>
      <c r="T60">
        <v>4407.8</v>
      </c>
      <c r="U60">
        <v>0.60899999999999999</v>
      </c>
      <c r="V60" s="13">
        <v>1348100</v>
      </c>
      <c r="W60">
        <v>3.8914</v>
      </c>
      <c r="X60" t="s">
        <v>65</v>
      </c>
      <c r="Y60">
        <v>8470.1</v>
      </c>
      <c r="AC60">
        <v>55</v>
      </c>
      <c r="AD60">
        <v>660</v>
      </c>
      <c r="AE60">
        <v>787</v>
      </c>
      <c r="AF60">
        <v>85.1</v>
      </c>
      <c r="AG60">
        <v>6176.7</v>
      </c>
      <c r="AH60">
        <v>4081</v>
      </c>
      <c r="AI60">
        <v>0.66100000000000003</v>
      </c>
      <c r="AJ60" s="13">
        <v>1178200</v>
      </c>
      <c r="AK60">
        <v>3.4041999999999999</v>
      </c>
      <c r="AL60" t="s">
        <v>65</v>
      </c>
      <c r="AM60">
        <v>7403.1</v>
      </c>
      <c r="AP60">
        <v>85.1</v>
      </c>
      <c r="AQ60">
        <f t="shared" si="0"/>
        <v>8850.0666666666657</v>
      </c>
      <c r="AS60">
        <f t="shared" si="1"/>
        <v>7482.9000000000005</v>
      </c>
      <c r="AT60">
        <f t="shared" si="1"/>
        <v>4723.9333333333334</v>
      </c>
      <c r="AU60">
        <f t="shared" si="1"/>
        <v>0.63300000000000001</v>
      </c>
    </row>
    <row r="61" spans="1:47" x14ac:dyDescent="0.25">
      <c r="A61">
        <v>56</v>
      </c>
      <c r="B61">
        <v>672</v>
      </c>
      <c r="C61">
        <v>801</v>
      </c>
      <c r="D61">
        <v>86.04</v>
      </c>
      <c r="E61">
        <v>8833.9</v>
      </c>
      <c r="F61">
        <v>5471.5</v>
      </c>
      <c r="G61">
        <v>0.61899999999999999</v>
      </c>
      <c r="H61" s="13">
        <v>1653800</v>
      </c>
      <c r="I61">
        <v>4.7755999999999998</v>
      </c>
      <c r="J61" t="s">
        <v>65</v>
      </c>
      <c r="K61">
        <v>10391</v>
      </c>
      <c r="O61">
        <v>56</v>
      </c>
      <c r="P61">
        <v>672</v>
      </c>
      <c r="Q61">
        <v>800.9</v>
      </c>
      <c r="R61">
        <v>86.06</v>
      </c>
      <c r="S61">
        <v>7352.2</v>
      </c>
      <c r="T61">
        <v>4384.3</v>
      </c>
      <c r="U61">
        <v>0.59599999999999997</v>
      </c>
      <c r="V61" s="13">
        <v>1362400</v>
      </c>
      <c r="W61">
        <v>3.9354</v>
      </c>
      <c r="X61" t="s">
        <v>65</v>
      </c>
      <c r="Y61">
        <v>8560.1</v>
      </c>
      <c r="AC61">
        <v>56</v>
      </c>
      <c r="AD61">
        <v>672</v>
      </c>
      <c r="AE61">
        <v>799</v>
      </c>
      <c r="AF61">
        <v>86.03</v>
      </c>
      <c r="AG61">
        <v>6377.8</v>
      </c>
      <c r="AH61">
        <v>3989.5</v>
      </c>
      <c r="AI61">
        <v>0.626</v>
      </c>
      <c r="AJ61" s="13">
        <v>1197300</v>
      </c>
      <c r="AK61">
        <v>3.4573999999999998</v>
      </c>
      <c r="AL61" t="s">
        <v>65</v>
      </c>
      <c r="AM61">
        <v>7522.8</v>
      </c>
      <c r="AP61">
        <v>86.03</v>
      </c>
      <c r="AQ61">
        <f t="shared" si="0"/>
        <v>8824.6333333333332</v>
      </c>
      <c r="AS61">
        <f t="shared" si="1"/>
        <v>7521.2999999999993</v>
      </c>
      <c r="AT61">
        <f t="shared" si="1"/>
        <v>4615.0999999999995</v>
      </c>
      <c r="AU61">
        <f t="shared" si="1"/>
        <v>0.61366666666666658</v>
      </c>
    </row>
    <row r="62" spans="1:47" x14ac:dyDescent="0.25">
      <c r="A62">
        <v>57</v>
      </c>
      <c r="B62">
        <v>684</v>
      </c>
      <c r="C62">
        <v>813</v>
      </c>
      <c r="D62">
        <v>86.96</v>
      </c>
      <c r="E62">
        <v>8859.5</v>
      </c>
      <c r="F62">
        <v>5529.4</v>
      </c>
      <c r="G62">
        <v>0.624</v>
      </c>
      <c r="H62" s="13">
        <v>1662100</v>
      </c>
      <c r="I62">
        <v>4.8033000000000001</v>
      </c>
      <c r="J62" t="s">
        <v>65</v>
      </c>
      <c r="K62">
        <v>10443</v>
      </c>
      <c r="O62">
        <v>57</v>
      </c>
      <c r="P62">
        <v>684</v>
      </c>
      <c r="Q62">
        <v>812.9</v>
      </c>
      <c r="R62">
        <v>86.98</v>
      </c>
      <c r="S62">
        <v>7458.4</v>
      </c>
      <c r="T62">
        <v>4304.7</v>
      </c>
      <c r="U62">
        <v>0.57699999999999996</v>
      </c>
      <c r="V62" s="13">
        <v>1370600</v>
      </c>
      <c r="W62">
        <v>3.9578000000000002</v>
      </c>
      <c r="X62" t="s">
        <v>65</v>
      </c>
      <c r="Y62">
        <v>8611.5</v>
      </c>
      <c r="AC62">
        <v>57</v>
      </c>
      <c r="AD62">
        <v>684</v>
      </c>
      <c r="AE62">
        <v>811</v>
      </c>
      <c r="AF62">
        <v>86.95</v>
      </c>
      <c r="AG62">
        <v>6485.1</v>
      </c>
      <c r="AH62">
        <v>3997.6</v>
      </c>
      <c r="AI62">
        <v>0.61599999999999999</v>
      </c>
      <c r="AJ62" s="13">
        <v>1212500</v>
      </c>
      <c r="AK62">
        <v>3.5021</v>
      </c>
      <c r="AL62" t="s">
        <v>65</v>
      </c>
      <c r="AM62">
        <v>7618.2</v>
      </c>
      <c r="AP62">
        <v>86.95</v>
      </c>
      <c r="AQ62">
        <f t="shared" si="0"/>
        <v>8890.9</v>
      </c>
      <c r="AS62">
        <f t="shared" si="1"/>
        <v>7601</v>
      </c>
      <c r="AT62">
        <f t="shared" si="1"/>
        <v>4610.5666666666666</v>
      </c>
      <c r="AU62">
        <f t="shared" si="1"/>
        <v>0.60566666666666669</v>
      </c>
    </row>
    <row r="63" spans="1:47" x14ac:dyDescent="0.25">
      <c r="A63">
        <v>58</v>
      </c>
      <c r="B63">
        <v>696</v>
      </c>
      <c r="C63">
        <v>825</v>
      </c>
      <c r="D63">
        <v>87.88</v>
      </c>
      <c r="E63">
        <v>8834.4</v>
      </c>
      <c r="F63">
        <v>5256.7</v>
      </c>
      <c r="G63">
        <v>0.59499999999999997</v>
      </c>
      <c r="H63" s="13">
        <v>1636100</v>
      </c>
      <c r="I63">
        <v>4.7272999999999996</v>
      </c>
      <c r="J63" t="s">
        <v>65</v>
      </c>
      <c r="K63">
        <v>10280</v>
      </c>
      <c r="O63">
        <v>58</v>
      </c>
      <c r="P63">
        <v>696</v>
      </c>
      <c r="Q63">
        <v>824.9</v>
      </c>
      <c r="R63">
        <v>87.9</v>
      </c>
      <c r="S63">
        <v>7497.1</v>
      </c>
      <c r="T63">
        <v>4227.2</v>
      </c>
      <c r="U63">
        <v>0.56399999999999995</v>
      </c>
      <c r="V63" s="13">
        <v>1369800</v>
      </c>
      <c r="W63">
        <v>3.9561999999999999</v>
      </c>
      <c r="X63" t="s">
        <v>65</v>
      </c>
      <c r="Y63">
        <v>8606.7000000000007</v>
      </c>
      <c r="AC63">
        <v>58</v>
      </c>
      <c r="AD63">
        <v>696</v>
      </c>
      <c r="AE63">
        <v>823</v>
      </c>
      <c r="AF63">
        <v>87.88</v>
      </c>
      <c r="AG63">
        <v>6589.5</v>
      </c>
      <c r="AH63">
        <v>3986.1</v>
      </c>
      <c r="AI63">
        <v>0.60499999999999998</v>
      </c>
      <c r="AJ63" s="13">
        <v>1225700</v>
      </c>
      <c r="AK63">
        <v>3.5398999999999998</v>
      </c>
      <c r="AL63" t="s">
        <v>65</v>
      </c>
      <c r="AM63">
        <v>7701.3</v>
      </c>
      <c r="AP63">
        <v>87.88</v>
      </c>
      <c r="AQ63">
        <f t="shared" si="0"/>
        <v>8862.6666666666661</v>
      </c>
      <c r="AS63">
        <f t="shared" si="1"/>
        <v>7640.333333333333</v>
      </c>
      <c r="AT63">
        <f t="shared" si="1"/>
        <v>4490</v>
      </c>
      <c r="AU63">
        <f t="shared" si="1"/>
        <v>0.58799999999999997</v>
      </c>
    </row>
    <row r="64" spans="1:47" x14ac:dyDescent="0.25">
      <c r="A64">
        <v>59</v>
      </c>
      <c r="B64">
        <v>708</v>
      </c>
      <c r="C64">
        <v>837</v>
      </c>
      <c r="D64">
        <v>88.81</v>
      </c>
      <c r="E64">
        <v>8926.6</v>
      </c>
      <c r="F64">
        <v>5263</v>
      </c>
      <c r="G64">
        <v>0.59</v>
      </c>
      <c r="H64" s="13">
        <v>1649300</v>
      </c>
      <c r="I64">
        <v>4.7657999999999996</v>
      </c>
      <c r="J64" t="s">
        <v>65</v>
      </c>
      <c r="K64">
        <v>10363</v>
      </c>
      <c r="O64">
        <v>59</v>
      </c>
      <c r="P64">
        <v>708</v>
      </c>
      <c r="Q64">
        <v>836.9</v>
      </c>
      <c r="R64">
        <v>88.82</v>
      </c>
      <c r="S64">
        <v>7616.7</v>
      </c>
      <c r="T64">
        <v>4252.2</v>
      </c>
      <c r="U64">
        <v>0.55800000000000005</v>
      </c>
      <c r="V64" s="13">
        <v>1388400</v>
      </c>
      <c r="W64">
        <v>4.0098000000000003</v>
      </c>
      <c r="X64" t="s">
        <v>65</v>
      </c>
      <c r="Y64">
        <v>8723.2999999999993</v>
      </c>
      <c r="AC64">
        <v>59</v>
      </c>
      <c r="AD64">
        <v>708</v>
      </c>
      <c r="AE64">
        <v>835</v>
      </c>
      <c r="AF64">
        <v>88.8</v>
      </c>
      <c r="AG64">
        <v>6523.7</v>
      </c>
      <c r="AH64">
        <v>3845.7</v>
      </c>
      <c r="AI64">
        <v>0.58899999999999997</v>
      </c>
      <c r="AJ64" s="13">
        <v>1205300</v>
      </c>
      <c r="AK64">
        <v>3.4792999999999998</v>
      </c>
      <c r="AL64" t="s">
        <v>65</v>
      </c>
      <c r="AM64">
        <v>7572.9</v>
      </c>
      <c r="AP64">
        <v>88.8</v>
      </c>
      <c r="AQ64">
        <f t="shared" si="0"/>
        <v>8886.4</v>
      </c>
      <c r="AS64">
        <f t="shared" si="1"/>
        <v>7689</v>
      </c>
      <c r="AT64">
        <f t="shared" si="1"/>
        <v>4453.6333333333341</v>
      </c>
      <c r="AU64">
        <f t="shared" si="1"/>
        <v>0.57900000000000007</v>
      </c>
    </row>
    <row r="65" spans="1:47" x14ac:dyDescent="0.25">
      <c r="A65">
        <v>60</v>
      </c>
      <c r="B65">
        <v>720</v>
      </c>
      <c r="C65">
        <v>849</v>
      </c>
      <c r="D65">
        <v>89.78</v>
      </c>
      <c r="E65">
        <v>9160.7000000000007</v>
      </c>
      <c r="F65">
        <v>5194.3</v>
      </c>
      <c r="G65">
        <v>0.56699999999999995</v>
      </c>
      <c r="H65" s="13">
        <v>1676000</v>
      </c>
      <c r="I65">
        <v>4.8433999999999999</v>
      </c>
      <c r="J65" t="s">
        <v>65</v>
      </c>
      <c r="K65">
        <v>10531</v>
      </c>
      <c r="O65">
        <v>60</v>
      </c>
      <c r="P65">
        <v>720</v>
      </c>
      <c r="Q65">
        <v>848.9</v>
      </c>
      <c r="R65">
        <v>89.75</v>
      </c>
      <c r="S65">
        <v>7704.7</v>
      </c>
      <c r="T65">
        <v>4418</v>
      </c>
      <c r="U65">
        <v>0.57299999999999995</v>
      </c>
      <c r="V65" s="13">
        <v>1413500</v>
      </c>
      <c r="W65">
        <v>4.0846999999999998</v>
      </c>
      <c r="X65" t="s">
        <v>65</v>
      </c>
      <c r="Y65">
        <v>8881.5</v>
      </c>
      <c r="AC65">
        <v>60</v>
      </c>
      <c r="AD65">
        <v>720</v>
      </c>
      <c r="AE65">
        <v>847</v>
      </c>
      <c r="AF65">
        <v>89.72</v>
      </c>
      <c r="AG65">
        <v>6772.1</v>
      </c>
      <c r="AH65">
        <v>3719</v>
      </c>
      <c r="AI65">
        <v>0.54900000000000004</v>
      </c>
      <c r="AJ65" s="13">
        <v>1229600</v>
      </c>
      <c r="AK65">
        <v>3.5636000000000001</v>
      </c>
      <c r="AL65" t="s">
        <v>65</v>
      </c>
      <c r="AM65">
        <v>7726.1</v>
      </c>
      <c r="AP65">
        <v>89.72</v>
      </c>
      <c r="AQ65">
        <f t="shared" si="0"/>
        <v>9046.1999999999989</v>
      </c>
      <c r="AS65">
        <f t="shared" si="1"/>
        <v>7879.166666666667</v>
      </c>
      <c r="AT65">
        <f t="shared" si="1"/>
        <v>4443.7666666666664</v>
      </c>
      <c r="AU65">
        <f t="shared" si="1"/>
        <v>0.56300000000000006</v>
      </c>
    </row>
    <row r="66" spans="1:47" x14ac:dyDescent="0.25">
      <c r="A66">
        <v>61</v>
      </c>
      <c r="B66">
        <v>732</v>
      </c>
      <c r="C66">
        <v>861</v>
      </c>
      <c r="D66">
        <v>90.71</v>
      </c>
      <c r="E66">
        <v>9492.2999999999993</v>
      </c>
      <c r="F66">
        <v>5177.3</v>
      </c>
      <c r="G66">
        <v>0.54500000000000004</v>
      </c>
      <c r="H66" s="13">
        <v>1720900</v>
      </c>
      <c r="I66">
        <v>4.9713000000000003</v>
      </c>
      <c r="J66" t="s">
        <v>65</v>
      </c>
      <c r="K66">
        <v>10812</v>
      </c>
      <c r="O66">
        <v>61</v>
      </c>
      <c r="P66">
        <v>732</v>
      </c>
      <c r="Q66">
        <v>860.9</v>
      </c>
      <c r="R66">
        <v>90.67</v>
      </c>
      <c r="S66">
        <v>8055.9</v>
      </c>
      <c r="T66">
        <v>4476.2</v>
      </c>
      <c r="U66">
        <v>0.55600000000000005</v>
      </c>
      <c r="V66" s="13">
        <v>1466800</v>
      </c>
      <c r="W66">
        <v>4.2304000000000004</v>
      </c>
      <c r="X66" t="s">
        <v>65</v>
      </c>
      <c r="Y66">
        <v>9216</v>
      </c>
      <c r="AC66">
        <v>61</v>
      </c>
      <c r="AD66">
        <v>732</v>
      </c>
      <c r="AE66">
        <v>859</v>
      </c>
      <c r="AF66">
        <v>90.68</v>
      </c>
      <c r="AG66">
        <v>7092.5</v>
      </c>
      <c r="AH66">
        <v>3746.3</v>
      </c>
      <c r="AI66">
        <v>0.52800000000000002</v>
      </c>
      <c r="AJ66" s="13">
        <v>1276600</v>
      </c>
      <c r="AK66">
        <v>3.6835</v>
      </c>
      <c r="AL66" t="s">
        <v>65</v>
      </c>
      <c r="AM66">
        <v>8021.1</v>
      </c>
      <c r="AP66">
        <v>90.68</v>
      </c>
      <c r="AQ66">
        <f t="shared" si="0"/>
        <v>9349.6999999999989</v>
      </c>
      <c r="AS66">
        <f t="shared" si="1"/>
        <v>8213.5666666666657</v>
      </c>
      <c r="AT66">
        <f t="shared" si="1"/>
        <v>4466.5999999999995</v>
      </c>
      <c r="AU66">
        <f t="shared" si="1"/>
        <v>0.54300000000000004</v>
      </c>
    </row>
    <row r="67" spans="1:47" x14ac:dyDescent="0.25">
      <c r="A67">
        <v>62</v>
      </c>
      <c r="B67">
        <v>744</v>
      </c>
      <c r="C67">
        <v>873</v>
      </c>
      <c r="D67">
        <v>91.63</v>
      </c>
      <c r="E67">
        <v>9363.1</v>
      </c>
      <c r="F67">
        <v>5103.5</v>
      </c>
      <c r="G67">
        <v>0.54500000000000004</v>
      </c>
      <c r="H67" s="13">
        <v>1697200</v>
      </c>
      <c r="I67">
        <v>4.8982000000000001</v>
      </c>
      <c r="J67" t="s">
        <v>65</v>
      </c>
      <c r="K67">
        <v>10664</v>
      </c>
      <c r="O67">
        <v>62</v>
      </c>
      <c r="P67">
        <v>744</v>
      </c>
      <c r="Q67">
        <v>872.9</v>
      </c>
      <c r="R67">
        <v>91.6</v>
      </c>
      <c r="S67">
        <v>8230.4</v>
      </c>
      <c r="T67">
        <v>4435.6000000000004</v>
      </c>
      <c r="U67">
        <v>0.53900000000000003</v>
      </c>
      <c r="V67" s="13">
        <v>1488000</v>
      </c>
      <c r="W67">
        <v>4.2935999999999996</v>
      </c>
      <c r="X67" t="s">
        <v>65</v>
      </c>
      <c r="Y67">
        <v>9349.6</v>
      </c>
      <c r="AC67">
        <v>62</v>
      </c>
      <c r="AD67">
        <v>744</v>
      </c>
      <c r="AE67">
        <v>871</v>
      </c>
      <c r="AF67">
        <v>91.6</v>
      </c>
      <c r="AG67">
        <v>6878.9</v>
      </c>
      <c r="AH67">
        <v>3937.7</v>
      </c>
      <c r="AI67">
        <v>0.57199999999999995</v>
      </c>
      <c r="AJ67" s="13">
        <v>1261500</v>
      </c>
      <c r="AK67">
        <v>3.6471</v>
      </c>
      <c r="AL67" t="s">
        <v>65</v>
      </c>
      <c r="AM67">
        <v>7926.2</v>
      </c>
      <c r="AP67">
        <v>91.6</v>
      </c>
      <c r="AQ67">
        <f t="shared" si="0"/>
        <v>9313.2666666666664</v>
      </c>
      <c r="AS67">
        <f t="shared" si="1"/>
        <v>8157.4666666666672</v>
      </c>
      <c r="AT67">
        <f t="shared" si="1"/>
        <v>4492.2666666666664</v>
      </c>
      <c r="AU67">
        <f t="shared" si="1"/>
        <v>0.55200000000000005</v>
      </c>
    </row>
    <row r="68" spans="1:47" x14ac:dyDescent="0.25">
      <c r="A68">
        <v>63</v>
      </c>
      <c r="B68">
        <v>756</v>
      </c>
      <c r="C68">
        <v>885</v>
      </c>
      <c r="D68">
        <v>92.55</v>
      </c>
      <c r="E68">
        <v>10328</v>
      </c>
      <c r="F68">
        <v>4895.7</v>
      </c>
      <c r="G68">
        <v>0.47399999999999998</v>
      </c>
      <c r="H68" s="13">
        <v>1819100</v>
      </c>
      <c r="I68">
        <v>5.2525000000000004</v>
      </c>
      <c r="J68" t="s">
        <v>65</v>
      </c>
      <c r="K68">
        <v>11430</v>
      </c>
      <c r="O68">
        <v>63</v>
      </c>
      <c r="P68">
        <v>756</v>
      </c>
      <c r="Q68">
        <v>884.9</v>
      </c>
      <c r="R68">
        <v>92.52</v>
      </c>
      <c r="S68">
        <v>7961.6</v>
      </c>
      <c r="T68">
        <v>4371.6000000000004</v>
      </c>
      <c r="U68">
        <v>0.54900000000000004</v>
      </c>
      <c r="V68" s="13">
        <v>1445600</v>
      </c>
      <c r="W68">
        <v>4.1811999999999996</v>
      </c>
      <c r="X68" t="s">
        <v>65</v>
      </c>
      <c r="Y68">
        <v>9082.7999999999993</v>
      </c>
      <c r="AC68">
        <v>63</v>
      </c>
      <c r="AD68">
        <v>756</v>
      </c>
      <c r="AE68">
        <v>883</v>
      </c>
      <c r="AF68">
        <v>92.53</v>
      </c>
      <c r="AG68">
        <v>8308</v>
      </c>
      <c r="AH68">
        <v>4078</v>
      </c>
      <c r="AI68">
        <v>0.49099999999999999</v>
      </c>
      <c r="AJ68" s="13">
        <v>1473000</v>
      </c>
      <c r="AK68">
        <v>4.2553000000000001</v>
      </c>
      <c r="AL68" t="s">
        <v>65</v>
      </c>
      <c r="AM68">
        <v>9254.9</v>
      </c>
      <c r="AP68">
        <v>92.53</v>
      </c>
      <c r="AQ68">
        <f t="shared" si="0"/>
        <v>9922.5666666666657</v>
      </c>
      <c r="AS68">
        <f t="shared" si="1"/>
        <v>8865.8666666666668</v>
      </c>
      <c r="AT68">
        <f t="shared" si="1"/>
        <v>4448.4333333333334</v>
      </c>
      <c r="AU68">
        <f t="shared" si="1"/>
        <v>0.50466666666666671</v>
      </c>
    </row>
    <row r="69" spans="1:47" x14ac:dyDescent="0.25">
      <c r="A69">
        <v>64</v>
      </c>
      <c r="B69">
        <v>768</v>
      </c>
      <c r="C69">
        <v>897</v>
      </c>
      <c r="D69">
        <v>93.48</v>
      </c>
      <c r="E69">
        <v>10332</v>
      </c>
      <c r="F69">
        <v>5152.3999999999996</v>
      </c>
      <c r="G69">
        <v>0.499</v>
      </c>
      <c r="H69" s="13">
        <v>1837600</v>
      </c>
      <c r="I69">
        <v>5.3076999999999996</v>
      </c>
      <c r="J69" t="s">
        <v>65</v>
      </c>
      <c r="K69">
        <v>11546</v>
      </c>
      <c r="O69">
        <v>64</v>
      </c>
      <c r="P69">
        <v>768</v>
      </c>
      <c r="Q69">
        <v>896.9</v>
      </c>
      <c r="R69">
        <v>93.44</v>
      </c>
      <c r="S69">
        <v>8227.2999999999993</v>
      </c>
      <c r="T69">
        <v>4513.1000000000004</v>
      </c>
      <c r="U69">
        <v>0.54900000000000004</v>
      </c>
      <c r="V69" s="13">
        <v>1493500</v>
      </c>
      <c r="W69">
        <v>4.3131000000000004</v>
      </c>
      <c r="X69" t="s">
        <v>65</v>
      </c>
      <c r="Y69">
        <v>9383.7999999999993</v>
      </c>
      <c r="AC69">
        <v>64</v>
      </c>
      <c r="AD69">
        <v>768</v>
      </c>
      <c r="AE69">
        <v>895</v>
      </c>
      <c r="AF69">
        <v>93.45</v>
      </c>
      <c r="AG69">
        <v>7399.8</v>
      </c>
      <c r="AH69">
        <v>4325.8999999999996</v>
      </c>
      <c r="AI69">
        <v>0.58499999999999996</v>
      </c>
      <c r="AJ69" s="13">
        <v>1364200</v>
      </c>
      <c r="AK69">
        <v>3.9476</v>
      </c>
      <c r="AL69" t="s">
        <v>65</v>
      </c>
      <c r="AM69">
        <v>8571.5</v>
      </c>
      <c r="AP69">
        <v>93.45</v>
      </c>
      <c r="AQ69">
        <f t="shared" si="0"/>
        <v>9833.7666666666664</v>
      </c>
      <c r="AS69">
        <f t="shared" si="1"/>
        <v>8653.0333333333328</v>
      </c>
      <c r="AT69">
        <f t="shared" si="1"/>
        <v>4663.8</v>
      </c>
      <c r="AU69">
        <f t="shared" si="1"/>
        <v>0.54433333333333334</v>
      </c>
    </row>
    <row r="70" spans="1:47" x14ac:dyDescent="0.25">
      <c r="A70">
        <v>65</v>
      </c>
      <c r="B70">
        <v>780</v>
      </c>
      <c r="C70">
        <v>909</v>
      </c>
      <c r="D70">
        <v>94.4</v>
      </c>
      <c r="E70">
        <v>10753</v>
      </c>
      <c r="F70">
        <v>5205.8999999999996</v>
      </c>
      <c r="G70">
        <v>0.48399999999999999</v>
      </c>
      <c r="H70" s="13">
        <v>1901500</v>
      </c>
      <c r="I70">
        <v>5.4886999999999997</v>
      </c>
      <c r="J70" t="s">
        <v>65</v>
      </c>
      <c r="K70">
        <v>11947</v>
      </c>
      <c r="O70">
        <v>65</v>
      </c>
      <c r="P70">
        <v>780</v>
      </c>
      <c r="Q70">
        <v>908.9</v>
      </c>
      <c r="R70">
        <v>94.37</v>
      </c>
      <c r="S70">
        <v>8371.2999999999993</v>
      </c>
      <c r="T70">
        <v>4784.3999999999996</v>
      </c>
      <c r="U70">
        <v>0.57199999999999995</v>
      </c>
      <c r="V70" s="13">
        <v>1534600</v>
      </c>
      <c r="W70">
        <v>4.4294000000000002</v>
      </c>
      <c r="X70" t="s">
        <v>65</v>
      </c>
      <c r="Y70">
        <v>9642</v>
      </c>
      <c r="AC70">
        <v>65</v>
      </c>
      <c r="AD70">
        <v>780</v>
      </c>
      <c r="AE70">
        <v>907</v>
      </c>
      <c r="AF70">
        <v>94.38</v>
      </c>
      <c r="AG70">
        <v>7767.7</v>
      </c>
      <c r="AH70">
        <v>4512.2</v>
      </c>
      <c r="AI70">
        <v>0.58099999999999996</v>
      </c>
      <c r="AJ70" s="13">
        <v>1429700</v>
      </c>
      <c r="AK70">
        <v>4.1188000000000002</v>
      </c>
      <c r="AL70" t="s">
        <v>65</v>
      </c>
      <c r="AM70">
        <v>8983.1</v>
      </c>
      <c r="AP70">
        <v>94.38</v>
      </c>
      <c r="AQ70">
        <f t="shared" si="0"/>
        <v>10190.699999999999</v>
      </c>
      <c r="AS70">
        <f t="shared" si="1"/>
        <v>8964</v>
      </c>
      <c r="AT70">
        <f t="shared" si="1"/>
        <v>4834.166666666667</v>
      </c>
      <c r="AU70">
        <f t="shared" si="1"/>
        <v>0.54566666666666663</v>
      </c>
    </row>
    <row r="71" spans="1:47" x14ac:dyDescent="0.25">
      <c r="A71">
        <v>66</v>
      </c>
      <c r="B71">
        <v>792</v>
      </c>
      <c r="C71">
        <v>921</v>
      </c>
      <c r="D71">
        <v>95.32</v>
      </c>
      <c r="E71">
        <v>10563</v>
      </c>
      <c r="F71">
        <v>4921.7</v>
      </c>
      <c r="G71">
        <v>0.46600000000000003</v>
      </c>
      <c r="H71" s="13">
        <v>1854700</v>
      </c>
      <c r="I71">
        <v>5.3605</v>
      </c>
      <c r="J71" t="s">
        <v>65</v>
      </c>
      <c r="K71">
        <v>11654</v>
      </c>
      <c r="O71">
        <v>66</v>
      </c>
      <c r="P71">
        <v>792</v>
      </c>
      <c r="Q71">
        <v>920.9</v>
      </c>
      <c r="R71">
        <v>95.29</v>
      </c>
      <c r="S71">
        <v>8907.2999999999993</v>
      </c>
      <c r="T71">
        <v>4468.5</v>
      </c>
      <c r="U71">
        <v>0.502</v>
      </c>
      <c r="V71" s="13">
        <v>1586000</v>
      </c>
      <c r="W71">
        <v>4.5838000000000001</v>
      </c>
      <c r="X71" t="s">
        <v>65</v>
      </c>
      <c r="Y71">
        <v>9965.2999999999993</v>
      </c>
      <c r="AC71">
        <v>66</v>
      </c>
      <c r="AD71">
        <v>792</v>
      </c>
      <c r="AE71">
        <v>919</v>
      </c>
      <c r="AF71">
        <v>95.3</v>
      </c>
      <c r="AG71">
        <v>7801.9</v>
      </c>
      <c r="AH71">
        <v>3947.3</v>
      </c>
      <c r="AI71">
        <v>0.50600000000000001</v>
      </c>
      <c r="AJ71" s="13">
        <v>1391600</v>
      </c>
      <c r="AK71">
        <v>4.0255000000000001</v>
      </c>
      <c r="AL71" t="s">
        <v>65</v>
      </c>
      <c r="AM71">
        <v>8743.6</v>
      </c>
      <c r="AP71">
        <v>95.3</v>
      </c>
      <c r="AQ71">
        <f t="shared" ref="AQ71:AQ134" si="2">AVERAGE(K71,Y71,AM71)</f>
        <v>10120.966666666667</v>
      </c>
      <c r="AS71">
        <f t="shared" ref="AS71:AU134" si="3">AVERAGE(E71,S71,AG71)</f>
        <v>9090.7333333333318</v>
      </c>
      <c r="AT71">
        <f t="shared" si="3"/>
        <v>4445.833333333333</v>
      </c>
      <c r="AU71">
        <f t="shared" si="3"/>
        <v>0.49133333333333334</v>
      </c>
    </row>
    <row r="72" spans="1:47" x14ac:dyDescent="0.25">
      <c r="A72">
        <v>67</v>
      </c>
      <c r="B72">
        <v>804</v>
      </c>
      <c r="C72">
        <v>933</v>
      </c>
      <c r="D72">
        <v>96.24</v>
      </c>
      <c r="E72">
        <v>11859</v>
      </c>
      <c r="F72">
        <v>5245.9</v>
      </c>
      <c r="G72">
        <v>0.442</v>
      </c>
      <c r="H72" s="13">
        <v>2063900</v>
      </c>
      <c r="I72">
        <v>5.9555999999999996</v>
      </c>
      <c r="J72" t="s">
        <v>65</v>
      </c>
      <c r="K72">
        <v>12968</v>
      </c>
      <c r="O72">
        <v>67</v>
      </c>
      <c r="P72">
        <v>804</v>
      </c>
      <c r="Q72">
        <v>932.9</v>
      </c>
      <c r="R72">
        <v>96.26</v>
      </c>
      <c r="S72">
        <v>9389.1</v>
      </c>
      <c r="T72">
        <v>4584.2</v>
      </c>
      <c r="U72">
        <v>0.48799999999999999</v>
      </c>
      <c r="V72" s="13">
        <v>1662900</v>
      </c>
      <c r="W72">
        <v>4.7933000000000003</v>
      </c>
      <c r="X72" t="s">
        <v>65</v>
      </c>
      <c r="Y72">
        <v>10448</v>
      </c>
      <c r="AC72">
        <v>67</v>
      </c>
      <c r="AD72">
        <v>804</v>
      </c>
      <c r="AE72">
        <v>931</v>
      </c>
      <c r="AF72">
        <v>96.22</v>
      </c>
      <c r="AG72">
        <v>8291.7000000000007</v>
      </c>
      <c r="AH72">
        <v>4335.8999999999996</v>
      </c>
      <c r="AI72">
        <v>0.52300000000000002</v>
      </c>
      <c r="AJ72" s="13">
        <v>1489200</v>
      </c>
      <c r="AK72">
        <v>4.2983000000000002</v>
      </c>
      <c r="AL72" t="s">
        <v>65</v>
      </c>
      <c r="AM72">
        <v>9357</v>
      </c>
      <c r="AP72">
        <v>96.22</v>
      </c>
      <c r="AQ72">
        <f t="shared" si="2"/>
        <v>10924.333333333334</v>
      </c>
      <c r="AS72">
        <f t="shared" si="3"/>
        <v>9846.6</v>
      </c>
      <c r="AT72">
        <f t="shared" si="3"/>
        <v>4721.9999999999991</v>
      </c>
      <c r="AU72">
        <f t="shared" si="3"/>
        <v>0.48433333333333328</v>
      </c>
    </row>
    <row r="73" spans="1:47" x14ac:dyDescent="0.25">
      <c r="A73">
        <v>68</v>
      </c>
      <c r="B73">
        <v>816</v>
      </c>
      <c r="C73">
        <v>945</v>
      </c>
      <c r="D73">
        <v>97.17</v>
      </c>
      <c r="E73">
        <v>12145</v>
      </c>
      <c r="F73">
        <v>5356.2</v>
      </c>
      <c r="G73">
        <v>0.441</v>
      </c>
      <c r="H73" s="13">
        <v>2112600</v>
      </c>
      <c r="I73">
        <v>6.1010999999999997</v>
      </c>
      <c r="J73" t="s">
        <v>65</v>
      </c>
      <c r="K73">
        <v>13274</v>
      </c>
      <c r="O73">
        <v>68</v>
      </c>
      <c r="P73">
        <v>816</v>
      </c>
      <c r="Q73">
        <v>944.9</v>
      </c>
      <c r="R73">
        <v>97.19</v>
      </c>
      <c r="S73">
        <v>9589.9</v>
      </c>
      <c r="T73">
        <v>4514.3999999999996</v>
      </c>
      <c r="U73">
        <v>0.47099999999999997</v>
      </c>
      <c r="V73" s="13">
        <v>1686900</v>
      </c>
      <c r="W73">
        <v>4.8761000000000001</v>
      </c>
      <c r="X73" t="s">
        <v>65</v>
      </c>
      <c r="Y73">
        <v>10599</v>
      </c>
      <c r="AC73">
        <v>68</v>
      </c>
      <c r="AD73">
        <v>816</v>
      </c>
      <c r="AE73">
        <v>943</v>
      </c>
      <c r="AF73">
        <v>97.14</v>
      </c>
      <c r="AG73">
        <v>8675.7000000000007</v>
      </c>
      <c r="AH73">
        <v>4224.3</v>
      </c>
      <c r="AI73">
        <v>0.48699999999999999</v>
      </c>
      <c r="AJ73" s="13">
        <v>1535800</v>
      </c>
      <c r="AK73">
        <v>4.4401000000000002</v>
      </c>
      <c r="AL73" t="s">
        <v>65</v>
      </c>
      <c r="AM73">
        <v>9649.5</v>
      </c>
      <c r="AP73">
        <v>97.14</v>
      </c>
      <c r="AQ73">
        <f t="shared" si="2"/>
        <v>11174.166666666666</v>
      </c>
      <c r="AS73">
        <f t="shared" si="3"/>
        <v>10136.866666666667</v>
      </c>
      <c r="AT73">
        <f t="shared" si="3"/>
        <v>4698.2999999999993</v>
      </c>
      <c r="AU73">
        <f t="shared" si="3"/>
        <v>0.46633333333333332</v>
      </c>
    </row>
    <row r="74" spans="1:47" x14ac:dyDescent="0.25">
      <c r="A74">
        <v>69</v>
      </c>
      <c r="B74">
        <v>828</v>
      </c>
      <c r="C74">
        <v>957</v>
      </c>
      <c r="D74">
        <v>98.09</v>
      </c>
      <c r="E74">
        <v>12956</v>
      </c>
      <c r="F74">
        <v>6028.3</v>
      </c>
      <c r="G74">
        <v>0.46500000000000002</v>
      </c>
      <c r="H74" s="13">
        <v>2274400</v>
      </c>
      <c r="I74">
        <v>6.57</v>
      </c>
      <c r="J74" t="s">
        <v>65</v>
      </c>
      <c r="K74">
        <v>14290</v>
      </c>
      <c r="O74">
        <v>69</v>
      </c>
      <c r="P74">
        <v>828</v>
      </c>
      <c r="Q74">
        <v>956.9</v>
      </c>
      <c r="R74">
        <v>98.11</v>
      </c>
      <c r="S74">
        <v>9967.2999999999993</v>
      </c>
      <c r="T74">
        <v>4409.1000000000004</v>
      </c>
      <c r="U74">
        <v>0.442</v>
      </c>
      <c r="V74" s="13">
        <v>1734600</v>
      </c>
      <c r="W74">
        <v>5.0082000000000004</v>
      </c>
      <c r="X74" t="s">
        <v>65</v>
      </c>
      <c r="Y74">
        <v>10899</v>
      </c>
      <c r="AC74">
        <v>69</v>
      </c>
      <c r="AD74">
        <v>828</v>
      </c>
      <c r="AE74">
        <v>955</v>
      </c>
      <c r="AF74">
        <v>98.07</v>
      </c>
      <c r="AG74">
        <v>8654.9</v>
      </c>
      <c r="AH74">
        <v>4239.6000000000004</v>
      </c>
      <c r="AI74">
        <v>0.49</v>
      </c>
      <c r="AJ74" s="13">
        <v>1533900</v>
      </c>
      <c r="AK74">
        <v>4.4244000000000003</v>
      </c>
      <c r="AL74" t="s">
        <v>65</v>
      </c>
      <c r="AM74">
        <v>9637.5</v>
      </c>
      <c r="AP74">
        <v>98.07</v>
      </c>
      <c r="AQ74">
        <f t="shared" si="2"/>
        <v>11608.833333333334</v>
      </c>
      <c r="AS74">
        <f t="shared" si="3"/>
        <v>10526.066666666666</v>
      </c>
      <c r="AT74">
        <f t="shared" si="3"/>
        <v>4892.3333333333339</v>
      </c>
      <c r="AU74">
        <f t="shared" si="3"/>
        <v>0.46566666666666667</v>
      </c>
    </row>
    <row r="75" spans="1:47" x14ac:dyDescent="0.25">
      <c r="A75">
        <v>70</v>
      </c>
      <c r="B75">
        <v>840</v>
      </c>
      <c r="C75">
        <v>969</v>
      </c>
      <c r="D75">
        <v>99.02</v>
      </c>
      <c r="E75">
        <v>13159</v>
      </c>
      <c r="F75">
        <v>5637.5</v>
      </c>
      <c r="G75">
        <v>0.42799999999999999</v>
      </c>
      <c r="H75" s="13">
        <v>2278500</v>
      </c>
      <c r="I75">
        <v>6.5728999999999997</v>
      </c>
      <c r="J75" t="s">
        <v>65</v>
      </c>
      <c r="K75">
        <v>14316</v>
      </c>
      <c r="O75">
        <v>70</v>
      </c>
      <c r="P75">
        <v>840</v>
      </c>
      <c r="Q75">
        <v>968.9</v>
      </c>
      <c r="R75">
        <v>99.04</v>
      </c>
      <c r="S75">
        <v>10381</v>
      </c>
      <c r="T75">
        <v>4644.7</v>
      </c>
      <c r="U75">
        <v>0.44700000000000001</v>
      </c>
      <c r="V75" s="13">
        <v>1810100</v>
      </c>
      <c r="W75">
        <v>5.2247000000000003</v>
      </c>
      <c r="X75" t="s">
        <v>65</v>
      </c>
      <c r="Y75">
        <v>11373</v>
      </c>
      <c r="AC75">
        <v>70</v>
      </c>
      <c r="AD75">
        <v>840</v>
      </c>
      <c r="AE75">
        <v>967</v>
      </c>
      <c r="AF75">
        <v>98.99</v>
      </c>
      <c r="AG75">
        <v>8904</v>
      </c>
      <c r="AH75">
        <v>4510</v>
      </c>
      <c r="AI75">
        <v>0.50700000000000001</v>
      </c>
      <c r="AJ75" s="13">
        <v>1588500</v>
      </c>
      <c r="AK75">
        <v>4.5853000000000002</v>
      </c>
      <c r="AL75" t="s">
        <v>65</v>
      </c>
      <c r="AM75">
        <v>9981.1</v>
      </c>
      <c r="AP75">
        <v>98.99</v>
      </c>
      <c r="AQ75">
        <f t="shared" si="2"/>
        <v>11890.033333333333</v>
      </c>
      <c r="AS75">
        <f t="shared" si="3"/>
        <v>10814.666666666666</v>
      </c>
      <c r="AT75">
        <f t="shared" si="3"/>
        <v>4930.7333333333336</v>
      </c>
      <c r="AU75">
        <f t="shared" si="3"/>
        <v>0.46066666666666672</v>
      </c>
    </row>
    <row r="76" spans="1:47" x14ac:dyDescent="0.25">
      <c r="A76">
        <v>71</v>
      </c>
      <c r="B76">
        <v>852</v>
      </c>
      <c r="C76">
        <v>981</v>
      </c>
      <c r="D76">
        <v>99.94</v>
      </c>
      <c r="E76">
        <v>13961</v>
      </c>
      <c r="F76">
        <v>6247.2</v>
      </c>
      <c r="G76">
        <v>0.44700000000000001</v>
      </c>
      <c r="H76" s="13">
        <v>2434300</v>
      </c>
      <c r="I76">
        <v>7.0316999999999998</v>
      </c>
      <c r="J76" t="s">
        <v>65</v>
      </c>
      <c r="K76">
        <v>15295</v>
      </c>
      <c r="O76">
        <v>71</v>
      </c>
      <c r="P76">
        <v>852</v>
      </c>
      <c r="Q76">
        <v>980.9</v>
      </c>
      <c r="R76">
        <v>99.96</v>
      </c>
      <c r="S76">
        <v>10672</v>
      </c>
      <c r="T76">
        <v>4561.8999999999996</v>
      </c>
      <c r="U76">
        <v>0.42699999999999999</v>
      </c>
      <c r="V76" s="13">
        <v>1847100</v>
      </c>
      <c r="W76">
        <v>5.3288000000000002</v>
      </c>
      <c r="X76" t="s">
        <v>65</v>
      </c>
      <c r="Y76">
        <v>11606</v>
      </c>
      <c r="AC76">
        <v>71</v>
      </c>
      <c r="AD76">
        <v>852</v>
      </c>
      <c r="AE76">
        <v>979</v>
      </c>
      <c r="AF76">
        <v>99.91</v>
      </c>
      <c r="AG76">
        <v>9546.2000000000007</v>
      </c>
      <c r="AH76">
        <v>4813.3999999999996</v>
      </c>
      <c r="AI76">
        <v>0.504</v>
      </c>
      <c r="AJ76" s="13">
        <v>1701500</v>
      </c>
      <c r="AK76">
        <v>4.9180999999999999</v>
      </c>
      <c r="AL76" t="s">
        <v>65</v>
      </c>
      <c r="AM76">
        <v>10691</v>
      </c>
      <c r="AP76">
        <v>99.91</v>
      </c>
      <c r="AQ76">
        <f t="shared" si="2"/>
        <v>12530.666666666666</v>
      </c>
      <c r="AS76">
        <f t="shared" si="3"/>
        <v>11393.066666666666</v>
      </c>
      <c r="AT76">
        <f t="shared" si="3"/>
        <v>5207.4999999999991</v>
      </c>
      <c r="AU76">
        <f t="shared" si="3"/>
        <v>0.45933333333333337</v>
      </c>
    </row>
    <row r="77" spans="1:47" x14ac:dyDescent="0.25">
      <c r="A77">
        <v>72</v>
      </c>
      <c r="B77">
        <v>864</v>
      </c>
      <c r="C77">
        <v>993</v>
      </c>
      <c r="D77">
        <v>100.86</v>
      </c>
      <c r="E77">
        <v>14530</v>
      </c>
      <c r="F77">
        <v>6328</v>
      </c>
      <c r="G77">
        <v>0.436</v>
      </c>
      <c r="H77" s="13">
        <v>2522400</v>
      </c>
      <c r="I77">
        <v>7.2854999999999999</v>
      </c>
      <c r="J77" t="s">
        <v>65</v>
      </c>
      <c r="K77">
        <v>15848</v>
      </c>
      <c r="O77">
        <v>72</v>
      </c>
      <c r="P77">
        <v>864</v>
      </c>
      <c r="Q77">
        <v>992.9</v>
      </c>
      <c r="R77">
        <v>100.89</v>
      </c>
      <c r="S77">
        <v>11304</v>
      </c>
      <c r="T77">
        <v>5053.1000000000004</v>
      </c>
      <c r="U77">
        <v>0.44700000000000001</v>
      </c>
      <c r="V77" s="13">
        <v>1970700</v>
      </c>
      <c r="W77">
        <v>5.6863000000000001</v>
      </c>
      <c r="X77" t="s">
        <v>65</v>
      </c>
      <c r="Y77">
        <v>12382</v>
      </c>
      <c r="AC77">
        <v>72</v>
      </c>
      <c r="AD77">
        <v>864</v>
      </c>
      <c r="AE77">
        <v>991</v>
      </c>
      <c r="AF77">
        <v>100.84</v>
      </c>
      <c r="AG77">
        <v>10167</v>
      </c>
      <c r="AH77">
        <v>4648.1000000000004</v>
      </c>
      <c r="AI77">
        <v>0.45700000000000002</v>
      </c>
      <c r="AJ77" s="13">
        <v>1779200</v>
      </c>
      <c r="AK77">
        <v>5.1435000000000004</v>
      </c>
      <c r="AL77" t="s">
        <v>65</v>
      </c>
      <c r="AM77">
        <v>11179</v>
      </c>
      <c r="AP77">
        <v>100.84</v>
      </c>
      <c r="AQ77">
        <f t="shared" si="2"/>
        <v>13136.333333333334</v>
      </c>
      <c r="AS77">
        <f t="shared" si="3"/>
        <v>12000.333333333334</v>
      </c>
      <c r="AT77">
        <f t="shared" si="3"/>
        <v>5343.0666666666666</v>
      </c>
      <c r="AU77">
        <f t="shared" si="3"/>
        <v>0.44666666666666671</v>
      </c>
    </row>
    <row r="78" spans="1:47" x14ac:dyDescent="0.25">
      <c r="A78">
        <v>73</v>
      </c>
      <c r="B78">
        <v>876</v>
      </c>
      <c r="C78">
        <v>1005</v>
      </c>
      <c r="D78">
        <v>101.79</v>
      </c>
      <c r="E78">
        <v>15485</v>
      </c>
      <c r="F78">
        <v>6735.3</v>
      </c>
      <c r="G78">
        <v>0.435</v>
      </c>
      <c r="H78" s="13">
        <v>2687500</v>
      </c>
      <c r="I78">
        <v>7.7567000000000004</v>
      </c>
      <c r="J78" t="s">
        <v>65</v>
      </c>
      <c r="K78">
        <v>16886</v>
      </c>
      <c r="O78">
        <v>73</v>
      </c>
      <c r="P78">
        <v>876</v>
      </c>
      <c r="Q78">
        <v>1005</v>
      </c>
      <c r="R78">
        <v>101.81</v>
      </c>
      <c r="S78">
        <v>11627</v>
      </c>
      <c r="T78">
        <v>5359.3</v>
      </c>
      <c r="U78">
        <v>0.46100000000000002</v>
      </c>
      <c r="V78" s="13">
        <v>2037600</v>
      </c>
      <c r="W78">
        <v>5.8878000000000004</v>
      </c>
      <c r="X78" t="s">
        <v>65</v>
      </c>
      <c r="Y78">
        <v>12802</v>
      </c>
      <c r="AC78">
        <v>73</v>
      </c>
      <c r="AD78">
        <v>876</v>
      </c>
      <c r="AE78">
        <v>1003</v>
      </c>
      <c r="AF78">
        <v>101.76</v>
      </c>
      <c r="AG78">
        <v>10860</v>
      </c>
      <c r="AH78">
        <v>4877.8999999999996</v>
      </c>
      <c r="AI78">
        <v>0.44900000000000001</v>
      </c>
      <c r="AJ78" s="13">
        <v>1894800</v>
      </c>
      <c r="AK78">
        <v>5.4752999999999998</v>
      </c>
      <c r="AL78" t="s">
        <v>65</v>
      </c>
      <c r="AM78">
        <v>11905</v>
      </c>
      <c r="AP78">
        <v>101.76</v>
      </c>
      <c r="AQ78">
        <f t="shared" si="2"/>
        <v>13864.333333333334</v>
      </c>
      <c r="AS78">
        <f t="shared" si="3"/>
        <v>12657.333333333334</v>
      </c>
      <c r="AT78">
        <f t="shared" si="3"/>
        <v>5657.5</v>
      </c>
      <c r="AU78">
        <f t="shared" si="3"/>
        <v>0.44833333333333331</v>
      </c>
    </row>
    <row r="79" spans="1:47" x14ac:dyDescent="0.25">
      <c r="A79">
        <v>74</v>
      </c>
      <c r="B79">
        <v>888</v>
      </c>
      <c r="C79">
        <v>1017</v>
      </c>
      <c r="D79">
        <v>102.71</v>
      </c>
      <c r="E79">
        <v>15990</v>
      </c>
      <c r="F79">
        <v>6864.3</v>
      </c>
      <c r="G79">
        <v>0.42899999999999999</v>
      </c>
      <c r="H79" s="13">
        <v>2769500</v>
      </c>
      <c r="I79">
        <v>8.0016999999999996</v>
      </c>
      <c r="J79" t="s">
        <v>65</v>
      </c>
      <c r="K79">
        <v>17401</v>
      </c>
      <c r="O79">
        <v>74</v>
      </c>
      <c r="P79">
        <v>888</v>
      </c>
      <c r="Q79">
        <v>1017</v>
      </c>
      <c r="R79">
        <v>102.73</v>
      </c>
      <c r="S79">
        <v>12298</v>
      </c>
      <c r="T79">
        <v>5474.1</v>
      </c>
      <c r="U79">
        <v>0.44500000000000001</v>
      </c>
      <c r="V79" s="13">
        <v>2142400</v>
      </c>
      <c r="W79">
        <v>6.1874000000000002</v>
      </c>
      <c r="X79" t="s">
        <v>65</v>
      </c>
      <c r="Y79">
        <v>13461</v>
      </c>
      <c r="AC79">
        <v>74</v>
      </c>
      <c r="AD79">
        <v>888</v>
      </c>
      <c r="AE79">
        <v>1015</v>
      </c>
      <c r="AF79">
        <v>102.69</v>
      </c>
      <c r="AG79">
        <v>11089</v>
      </c>
      <c r="AH79">
        <v>5119.3999999999996</v>
      </c>
      <c r="AI79">
        <v>0.46200000000000002</v>
      </c>
      <c r="AJ79" s="13">
        <v>1943800</v>
      </c>
      <c r="AK79">
        <v>5.6093000000000002</v>
      </c>
      <c r="AL79" t="s">
        <v>65</v>
      </c>
      <c r="AM79">
        <v>12213</v>
      </c>
      <c r="AP79">
        <v>102.69</v>
      </c>
      <c r="AQ79">
        <f t="shared" si="2"/>
        <v>14358.333333333334</v>
      </c>
      <c r="AS79">
        <f t="shared" si="3"/>
        <v>13125.666666666666</v>
      </c>
      <c r="AT79">
        <f t="shared" si="3"/>
        <v>5819.2666666666673</v>
      </c>
      <c r="AU79">
        <f t="shared" si="3"/>
        <v>0.44533333333333336</v>
      </c>
    </row>
    <row r="80" spans="1:47" x14ac:dyDescent="0.25">
      <c r="A80">
        <v>75</v>
      </c>
      <c r="B80">
        <v>900</v>
      </c>
      <c r="C80">
        <v>1029</v>
      </c>
      <c r="D80">
        <v>103.64</v>
      </c>
      <c r="E80">
        <v>17172</v>
      </c>
      <c r="F80">
        <v>7146.7</v>
      </c>
      <c r="G80">
        <v>0.41599999999999998</v>
      </c>
      <c r="H80" s="13">
        <v>2960300</v>
      </c>
      <c r="I80">
        <v>8.5484000000000009</v>
      </c>
      <c r="J80" t="s">
        <v>65</v>
      </c>
      <c r="K80">
        <v>18600</v>
      </c>
      <c r="O80">
        <v>75</v>
      </c>
      <c r="P80">
        <v>900</v>
      </c>
      <c r="Q80">
        <v>1029</v>
      </c>
      <c r="R80">
        <v>103.65</v>
      </c>
      <c r="S80">
        <v>13169</v>
      </c>
      <c r="T80">
        <v>5556.3</v>
      </c>
      <c r="U80">
        <v>0.42199999999999999</v>
      </c>
      <c r="V80" s="13">
        <v>2274800</v>
      </c>
      <c r="W80">
        <v>6.5682</v>
      </c>
      <c r="X80" t="s">
        <v>65</v>
      </c>
      <c r="Y80">
        <v>14293</v>
      </c>
      <c r="AC80">
        <v>75</v>
      </c>
      <c r="AD80">
        <v>900</v>
      </c>
      <c r="AE80">
        <v>1027</v>
      </c>
      <c r="AF80">
        <v>103.61</v>
      </c>
      <c r="AG80">
        <v>11936</v>
      </c>
      <c r="AH80">
        <v>5049.5</v>
      </c>
      <c r="AI80">
        <v>0.42299999999999999</v>
      </c>
      <c r="AJ80" s="13">
        <v>2062600</v>
      </c>
      <c r="AK80">
        <v>5.9543999999999997</v>
      </c>
      <c r="AL80" t="s">
        <v>65</v>
      </c>
      <c r="AM80">
        <v>12960</v>
      </c>
      <c r="AP80">
        <v>103.61</v>
      </c>
      <c r="AQ80">
        <f t="shared" si="2"/>
        <v>15284.333333333334</v>
      </c>
      <c r="AS80">
        <f t="shared" si="3"/>
        <v>14092.333333333334</v>
      </c>
      <c r="AT80">
        <f t="shared" si="3"/>
        <v>5917.5</v>
      </c>
      <c r="AU80">
        <f t="shared" si="3"/>
        <v>0.42033333333333328</v>
      </c>
    </row>
    <row r="81" spans="1:47" x14ac:dyDescent="0.25">
      <c r="A81">
        <v>76</v>
      </c>
      <c r="B81">
        <v>912</v>
      </c>
      <c r="C81">
        <v>1041</v>
      </c>
      <c r="D81">
        <v>104.56</v>
      </c>
      <c r="E81">
        <v>18014</v>
      </c>
      <c r="F81">
        <v>7420.7</v>
      </c>
      <c r="G81">
        <v>0.41199999999999998</v>
      </c>
      <c r="H81" s="13">
        <v>3100700</v>
      </c>
      <c r="I81">
        <v>8.9489000000000001</v>
      </c>
      <c r="J81" t="s">
        <v>65</v>
      </c>
      <c r="K81">
        <v>19482</v>
      </c>
      <c r="O81">
        <v>76</v>
      </c>
      <c r="P81">
        <v>912</v>
      </c>
      <c r="Q81">
        <v>1041</v>
      </c>
      <c r="R81">
        <v>104.58</v>
      </c>
      <c r="S81">
        <v>13786</v>
      </c>
      <c r="T81">
        <v>5773</v>
      </c>
      <c r="U81">
        <v>0.41899999999999998</v>
      </c>
      <c r="V81" s="13">
        <v>2378700</v>
      </c>
      <c r="W81">
        <v>6.8663999999999996</v>
      </c>
      <c r="X81" t="s">
        <v>65</v>
      </c>
      <c r="Y81">
        <v>14946</v>
      </c>
      <c r="AC81">
        <v>76</v>
      </c>
      <c r="AD81">
        <v>912</v>
      </c>
      <c r="AE81">
        <v>1039</v>
      </c>
      <c r="AF81">
        <v>104.53</v>
      </c>
      <c r="AG81">
        <v>12739</v>
      </c>
      <c r="AH81">
        <v>5676.5</v>
      </c>
      <c r="AI81">
        <v>0.44600000000000001</v>
      </c>
      <c r="AJ81" s="13">
        <v>2219700</v>
      </c>
      <c r="AK81">
        <v>6.41</v>
      </c>
      <c r="AL81" t="s">
        <v>65</v>
      </c>
      <c r="AM81">
        <v>13947</v>
      </c>
      <c r="AP81">
        <v>104.53</v>
      </c>
      <c r="AQ81">
        <f t="shared" si="2"/>
        <v>16125</v>
      </c>
      <c r="AS81">
        <f t="shared" si="3"/>
        <v>14846.333333333334</v>
      </c>
      <c r="AT81">
        <f t="shared" si="3"/>
        <v>6290.0666666666666</v>
      </c>
      <c r="AU81">
        <f t="shared" si="3"/>
        <v>0.42566666666666664</v>
      </c>
    </row>
    <row r="82" spans="1:47" x14ac:dyDescent="0.25">
      <c r="A82">
        <v>77</v>
      </c>
      <c r="B82">
        <v>924</v>
      </c>
      <c r="C82">
        <v>1053</v>
      </c>
      <c r="D82">
        <v>105.48</v>
      </c>
      <c r="E82">
        <v>19510</v>
      </c>
      <c r="F82">
        <v>8106.6</v>
      </c>
      <c r="G82">
        <v>0.41599999999999998</v>
      </c>
      <c r="H82" s="13">
        <v>3362500</v>
      </c>
      <c r="I82">
        <v>9.7125000000000004</v>
      </c>
      <c r="J82" t="s">
        <v>65</v>
      </c>
      <c r="K82">
        <v>21127</v>
      </c>
      <c r="O82">
        <v>77</v>
      </c>
      <c r="P82">
        <v>924</v>
      </c>
      <c r="Q82">
        <v>1053</v>
      </c>
      <c r="R82">
        <v>105.5</v>
      </c>
      <c r="S82">
        <v>14771</v>
      </c>
      <c r="T82">
        <v>6289.7</v>
      </c>
      <c r="U82">
        <v>0.42599999999999999</v>
      </c>
      <c r="V82" s="13">
        <v>2555100</v>
      </c>
      <c r="W82">
        <v>7.3789999999999996</v>
      </c>
      <c r="X82" t="s">
        <v>65</v>
      </c>
      <c r="Y82">
        <v>16054</v>
      </c>
      <c r="AC82">
        <v>77</v>
      </c>
      <c r="AD82">
        <v>924</v>
      </c>
      <c r="AE82">
        <v>1051</v>
      </c>
      <c r="AF82">
        <v>105.45</v>
      </c>
      <c r="AG82">
        <v>13482</v>
      </c>
      <c r="AH82">
        <v>6026.9</v>
      </c>
      <c r="AI82">
        <v>0.44700000000000001</v>
      </c>
      <c r="AJ82" s="13">
        <v>2350400</v>
      </c>
      <c r="AK82">
        <v>6.7915999999999999</v>
      </c>
      <c r="AL82" t="s">
        <v>65</v>
      </c>
      <c r="AM82">
        <v>14768</v>
      </c>
      <c r="AP82">
        <v>105.45</v>
      </c>
      <c r="AQ82">
        <f t="shared" si="2"/>
        <v>17316.333333333332</v>
      </c>
      <c r="AS82">
        <f t="shared" si="3"/>
        <v>15921</v>
      </c>
      <c r="AT82">
        <f t="shared" si="3"/>
        <v>6807.7333333333327</v>
      </c>
      <c r="AU82">
        <f t="shared" si="3"/>
        <v>0.42966666666666664</v>
      </c>
    </row>
    <row r="83" spans="1:47" x14ac:dyDescent="0.25">
      <c r="A83">
        <v>78</v>
      </c>
      <c r="B83">
        <v>936</v>
      </c>
      <c r="C83">
        <v>1065</v>
      </c>
      <c r="D83">
        <v>106.4</v>
      </c>
      <c r="E83">
        <v>20944</v>
      </c>
      <c r="F83">
        <v>8585.6</v>
      </c>
      <c r="G83">
        <v>0.41</v>
      </c>
      <c r="H83" s="13">
        <v>3602500</v>
      </c>
      <c r="I83">
        <v>10.401999999999999</v>
      </c>
      <c r="J83" t="s">
        <v>65</v>
      </c>
      <c r="K83">
        <v>22635</v>
      </c>
      <c r="O83">
        <v>78</v>
      </c>
      <c r="P83">
        <v>936</v>
      </c>
      <c r="Q83">
        <v>1065</v>
      </c>
      <c r="R83">
        <v>106.42</v>
      </c>
      <c r="S83">
        <v>15568</v>
      </c>
      <c r="T83">
        <v>6363.1</v>
      </c>
      <c r="U83">
        <v>0.40899999999999997</v>
      </c>
      <c r="V83" s="13">
        <v>2676600</v>
      </c>
      <c r="W83">
        <v>7.7301000000000002</v>
      </c>
      <c r="X83" t="s">
        <v>65</v>
      </c>
      <c r="Y83">
        <v>16818</v>
      </c>
      <c r="AC83">
        <v>78</v>
      </c>
      <c r="AD83">
        <v>936</v>
      </c>
      <c r="AE83">
        <v>1063</v>
      </c>
      <c r="AF83">
        <v>106.38</v>
      </c>
      <c r="AG83">
        <v>14400</v>
      </c>
      <c r="AH83">
        <v>6209.2</v>
      </c>
      <c r="AI83">
        <v>0.43099999999999999</v>
      </c>
      <c r="AJ83" s="13">
        <v>2495800</v>
      </c>
      <c r="AK83">
        <v>7.2032999999999996</v>
      </c>
      <c r="AL83" t="s">
        <v>65</v>
      </c>
      <c r="AM83">
        <v>15681</v>
      </c>
      <c r="AP83">
        <v>106.38</v>
      </c>
      <c r="AQ83">
        <f t="shared" si="2"/>
        <v>18378</v>
      </c>
      <c r="AS83">
        <f t="shared" si="3"/>
        <v>16970.666666666668</v>
      </c>
      <c r="AT83">
        <f t="shared" si="3"/>
        <v>7052.6333333333341</v>
      </c>
      <c r="AU83">
        <f t="shared" si="3"/>
        <v>0.41666666666666669</v>
      </c>
    </row>
    <row r="84" spans="1:47" x14ac:dyDescent="0.25">
      <c r="A84">
        <v>79</v>
      </c>
      <c r="B84">
        <v>948</v>
      </c>
      <c r="C84">
        <v>1077</v>
      </c>
      <c r="D84">
        <v>107.33</v>
      </c>
      <c r="E84">
        <v>22551</v>
      </c>
      <c r="F84">
        <v>9704.2999999999993</v>
      </c>
      <c r="G84">
        <v>0.43</v>
      </c>
      <c r="H84" s="13">
        <v>3907300</v>
      </c>
      <c r="I84">
        <v>11.285</v>
      </c>
      <c r="J84" t="s">
        <v>65</v>
      </c>
      <c r="K84">
        <v>24551</v>
      </c>
      <c r="O84">
        <v>79</v>
      </c>
      <c r="P84">
        <v>948</v>
      </c>
      <c r="Q84">
        <v>1077</v>
      </c>
      <c r="R84">
        <v>107.35</v>
      </c>
      <c r="S84">
        <v>16876</v>
      </c>
      <c r="T84">
        <v>6681.1</v>
      </c>
      <c r="U84">
        <v>0.39600000000000002</v>
      </c>
      <c r="V84" s="13">
        <v>2888700</v>
      </c>
      <c r="W84">
        <v>8.3384999999999998</v>
      </c>
      <c r="X84" t="s">
        <v>65</v>
      </c>
      <c r="Y84">
        <v>18150</v>
      </c>
      <c r="AC84">
        <v>79</v>
      </c>
      <c r="AD84">
        <v>948</v>
      </c>
      <c r="AE84">
        <v>1075</v>
      </c>
      <c r="AF84">
        <v>107.29</v>
      </c>
      <c r="AG84">
        <v>15107</v>
      </c>
      <c r="AH84">
        <v>6401.8</v>
      </c>
      <c r="AI84">
        <v>0.42399999999999999</v>
      </c>
      <c r="AJ84" s="13">
        <v>2611300</v>
      </c>
      <c r="AK84">
        <v>7.5395000000000003</v>
      </c>
      <c r="AL84" t="s">
        <v>65</v>
      </c>
      <c r="AM84">
        <v>16407</v>
      </c>
      <c r="AP84">
        <v>107.29</v>
      </c>
      <c r="AQ84">
        <f t="shared" si="2"/>
        <v>19702.666666666668</v>
      </c>
      <c r="AS84">
        <f t="shared" si="3"/>
        <v>18178</v>
      </c>
      <c r="AT84">
        <f t="shared" si="3"/>
        <v>7595.7333333333336</v>
      </c>
      <c r="AU84">
        <f t="shared" si="3"/>
        <v>0.41666666666666669</v>
      </c>
    </row>
    <row r="85" spans="1:47" x14ac:dyDescent="0.25">
      <c r="A85">
        <v>80</v>
      </c>
      <c r="B85">
        <v>960</v>
      </c>
      <c r="C85">
        <v>1089</v>
      </c>
      <c r="D85">
        <v>108.25</v>
      </c>
      <c r="E85">
        <v>24032</v>
      </c>
      <c r="F85">
        <v>9935.7000000000007</v>
      </c>
      <c r="G85">
        <v>0.41299999999999998</v>
      </c>
      <c r="H85" s="13">
        <v>4138900</v>
      </c>
      <c r="I85">
        <v>11.946999999999999</v>
      </c>
      <c r="J85" t="s">
        <v>65</v>
      </c>
      <c r="K85">
        <v>26005</v>
      </c>
      <c r="O85">
        <v>80</v>
      </c>
      <c r="P85">
        <v>960</v>
      </c>
      <c r="Q85">
        <v>1089</v>
      </c>
      <c r="R85">
        <v>108.27</v>
      </c>
      <c r="S85">
        <v>18144</v>
      </c>
      <c r="T85">
        <v>7075.7</v>
      </c>
      <c r="U85">
        <v>0.39</v>
      </c>
      <c r="V85" s="13">
        <v>3099600</v>
      </c>
      <c r="W85">
        <v>8.9540000000000006</v>
      </c>
      <c r="X85" t="s">
        <v>65</v>
      </c>
      <c r="Y85">
        <v>19475</v>
      </c>
      <c r="AC85">
        <v>80</v>
      </c>
      <c r="AD85">
        <v>960</v>
      </c>
      <c r="AE85">
        <v>1087</v>
      </c>
      <c r="AF85">
        <v>108.21</v>
      </c>
      <c r="AG85">
        <v>16296</v>
      </c>
      <c r="AH85">
        <v>6866.7</v>
      </c>
      <c r="AI85">
        <v>0.42099999999999999</v>
      </c>
      <c r="AJ85" s="13">
        <v>2814500</v>
      </c>
      <c r="AK85">
        <v>8.1278000000000006</v>
      </c>
      <c r="AL85" t="s">
        <v>65</v>
      </c>
      <c r="AM85">
        <v>17684</v>
      </c>
      <c r="AP85">
        <v>108.21</v>
      </c>
      <c r="AQ85">
        <f t="shared" si="2"/>
        <v>21054.666666666668</v>
      </c>
      <c r="AS85">
        <f t="shared" si="3"/>
        <v>19490.666666666668</v>
      </c>
      <c r="AT85">
        <f t="shared" si="3"/>
        <v>7959.3666666666677</v>
      </c>
      <c r="AU85">
        <f t="shared" si="3"/>
        <v>0.40799999999999997</v>
      </c>
    </row>
    <row r="86" spans="1:47" x14ac:dyDescent="0.25">
      <c r="A86">
        <v>81</v>
      </c>
      <c r="B86">
        <v>972</v>
      </c>
      <c r="C86">
        <v>1101</v>
      </c>
      <c r="D86">
        <v>109.18</v>
      </c>
      <c r="E86">
        <v>26544</v>
      </c>
      <c r="F86">
        <v>10242</v>
      </c>
      <c r="G86">
        <v>0.38600000000000001</v>
      </c>
      <c r="H86" s="13">
        <v>4528200</v>
      </c>
      <c r="I86">
        <v>13.069000000000001</v>
      </c>
      <c r="J86" t="s">
        <v>65</v>
      </c>
      <c r="K86">
        <v>28452</v>
      </c>
      <c r="O86">
        <v>81</v>
      </c>
      <c r="P86">
        <v>972</v>
      </c>
      <c r="Q86">
        <v>1101</v>
      </c>
      <c r="R86">
        <v>109.19</v>
      </c>
      <c r="S86">
        <v>19560</v>
      </c>
      <c r="T86">
        <v>7429.8</v>
      </c>
      <c r="U86">
        <v>0.38</v>
      </c>
      <c r="V86" s="13">
        <v>3330100</v>
      </c>
      <c r="W86">
        <v>9.6114999999999995</v>
      </c>
      <c r="X86" t="s">
        <v>65</v>
      </c>
      <c r="Y86">
        <v>20924</v>
      </c>
      <c r="AC86">
        <v>81</v>
      </c>
      <c r="AD86">
        <v>972</v>
      </c>
      <c r="AE86">
        <v>1099</v>
      </c>
      <c r="AF86">
        <v>109.14</v>
      </c>
      <c r="AG86">
        <v>18068</v>
      </c>
      <c r="AH86">
        <v>7624.4</v>
      </c>
      <c r="AI86">
        <v>0.42199999999999999</v>
      </c>
      <c r="AJ86" s="13">
        <v>3121100</v>
      </c>
      <c r="AK86">
        <v>9.0167000000000002</v>
      </c>
      <c r="AL86" t="s">
        <v>65</v>
      </c>
      <c r="AM86">
        <v>19611</v>
      </c>
      <c r="AP86">
        <v>109.14</v>
      </c>
      <c r="AQ86">
        <f t="shared" si="2"/>
        <v>22995.666666666668</v>
      </c>
      <c r="AS86">
        <f t="shared" si="3"/>
        <v>21390.666666666668</v>
      </c>
      <c r="AT86">
        <f t="shared" si="3"/>
        <v>8432.0666666666657</v>
      </c>
      <c r="AU86">
        <f t="shared" si="3"/>
        <v>0.39599999999999996</v>
      </c>
    </row>
    <row r="87" spans="1:47" x14ac:dyDescent="0.25">
      <c r="A87">
        <v>82</v>
      </c>
      <c r="B87">
        <v>984</v>
      </c>
      <c r="C87">
        <v>1113</v>
      </c>
      <c r="D87">
        <v>110.1</v>
      </c>
      <c r="E87">
        <v>28239</v>
      </c>
      <c r="F87">
        <v>11344</v>
      </c>
      <c r="G87">
        <v>0.40200000000000002</v>
      </c>
      <c r="H87" s="13">
        <v>4843400</v>
      </c>
      <c r="I87">
        <v>13.992000000000001</v>
      </c>
      <c r="J87" t="s">
        <v>65</v>
      </c>
      <c r="K87">
        <v>30432</v>
      </c>
      <c r="O87">
        <v>82</v>
      </c>
      <c r="P87">
        <v>984</v>
      </c>
      <c r="Q87">
        <v>1113</v>
      </c>
      <c r="R87">
        <v>110.12</v>
      </c>
      <c r="S87">
        <v>21115</v>
      </c>
      <c r="T87">
        <v>8648.2999999999993</v>
      </c>
      <c r="U87">
        <v>0.41</v>
      </c>
      <c r="V87" s="13">
        <v>3631400</v>
      </c>
      <c r="W87">
        <v>10.486000000000001</v>
      </c>
      <c r="X87" t="s">
        <v>65</v>
      </c>
      <c r="Y87">
        <v>22817</v>
      </c>
      <c r="AC87">
        <v>82</v>
      </c>
      <c r="AD87">
        <v>984</v>
      </c>
      <c r="AE87">
        <v>1111</v>
      </c>
      <c r="AF87">
        <v>110.06</v>
      </c>
      <c r="AG87">
        <v>19219</v>
      </c>
      <c r="AH87">
        <v>7809.6</v>
      </c>
      <c r="AI87">
        <v>0.40600000000000003</v>
      </c>
      <c r="AJ87" s="13">
        <v>3301700</v>
      </c>
      <c r="AK87">
        <v>9.5330999999999992</v>
      </c>
      <c r="AL87" t="s">
        <v>65</v>
      </c>
      <c r="AM87">
        <v>20745</v>
      </c>
      <c r="AP87">
        <v>110.06</v>
      </c>
      <c r="AQ87">
        <f t="shared" si="2"/>
        <v>24664.666666666668</v>
      </c>
      <c r="AS87">
        <f t="shared" si="3"/>
        <v>22857.666666666668</v>
      </c>
      <c r="AT87">
        <f t="shared" si="3"/>
        <v>9267.3000000000011</v>
      </c>
      <c r="AU87">
        <f t="shared" si="3"/>
        <v>0.40599999999999997</v>
      </c>
    </row>
    <row r="88" spans="1:47" x14ac:dyDescent="0.25">
      <c r="A88">
        <v>83</v>
      </c>
      <c r="B88">
        <v>996</v>
      </c>
      <c r="C88">
        <v>1125</v>
      </c>
      <c r="D88">
        <v>111.02</v>
      </c>
      <c r="E88">
        <v>30582</v>
      </c>
      <c r="F88">
        <v>12284</v>
      </c>
      <c r="G88">
        <v>0.40200000000000002</v>
      </c>
      <c r="H88" s="13">
        <v>5245300</v>
      </c>
      <c r="I88">
        <v>15.138</v>
      </c>
      <c r="J88" t="s">
        <v>65</v>
      </c>
      <c r="K88">
        <v>32957</v>
      </c>
      <c r="O88">
        <v>83</v>
      </c>
      <c r="P88">
        <v>996</v>
      </c>
      <c r="Q88">
        <v>1125</v>
      </c>
      <c r="R88">
        <v>111.04</v>
      </c>
      <c r="S88">
        <v>22746</v>
      </c>
      <c r="T88">
        <v>9614.7999999999993</v>
      </c>
      <c r="U88">
        <v>0.42299999999999999</v>
      </c>
      <c r="V88" s="13">
        <v>3930300</v>
      </c>
      <c r="W88">
        <v>11.356999999999999</v>
      </c>
      <c r="X88" t="s">
        <v>65</v>
      </c>
      <c r="Y88">
        <v>24695</v>
      </c>
      <c r="AC88">
        <v>83</v>
      </c>
      <c r="AD88">
        <v>996</v>
      </c>
      <c r="AE88">
        <v>1123</v>
      </c>
      <c r="AF88">
        <v>110.99</v>
      </c>
      <c r="AG88">
        <v>21720</v>
      </c>
      <c r="AH88">
        <v>8958.7999999999993</v>
      </c>
      <c r="AI88">
        <v>0.41199999999999998</v>
      </c>
      <c r="AJ88" s="13">
        <v>3739400</v>
      </c>
      <c r="AK88">
        <v>10.803000000000001</v>
      </c>
      <c r="AL88" t="s">
        <v>65</v>
      </c>
      <c r="AM88">
        <v>23495</v>
      </c>
      <c r="AP88">
        <v>110.99</v>
      </c>
      <c r="AQ88">
        <f t="shared" si="2"/>
        <v>27049</v>
      </c>
      <c r="AS88">
        <f t="shared" si="3"/>
        <v>25016</v>
      </c>
      <c r="AT88">
        <f t="shared" si="3"/>
        <v>10285.866666666667</v>
      </c>
      <c r="AU88">
        <f t="shared" si="3"/>
        <v>0.41233333333333327</v>
      </c>
    </row>
    <row r="89" spans="1:47" x14ac:dyDescent="0.25">
      <c r="A89">
        <v>84</v>
      </c>
      <c r="B89">
        <v>1008</v>
      </c>
      <c r="C89">
        <v>1137</v>
      </c>
      <c r="D89">
        <v>111.94</v>
      </c>
      <c r="E89">
        <v>33532</v>
      </c>
      <c r="F89">
        <v>13123</v>
      </c>
      <c r="G89">
        <v>0.39100000000000001</v>
      </c>
      <c r="H89" s="13">
        <v>5731000</v>
      </c>
      <c r="I89">
        <v>16.550999999999998</v>
      </c>
      <c r="J89" t="s">
        <v>65</v>
      </c>
      <c r="K89">
        <v>36009</v>
      </c>
      <c r="O89">
        <v>84</v>
      </c>
      <c r="P89">
        <v>1008</v>
      </c>
      <c r="Q89">
        <v>1137</v>
      </c>
      <c r="R89">
        <v>111.96</v>
      </c>
      <c r="S89">
        <v>25897</v>
      </c>
      <c r="T89">
        <v>10115</v>
      </c>
      <c r="U89">
        <v>0.39100000000000001</v>
      </c>
      <c r="V89" s="13">
        <v>4424900</v>
      </c>
      <c r="W89">
        <v>12.787000000000001</v>
      </c>
      <c r="X89" t="s">
        <v>65</v>
      </c>
      <c r="Y89">
        <v>27802</v>
      </c>
      <c r="AC89">
        <v>84</v>
      </c>
      <c r="AD89">
        <v>1008</v>
      </c>
      <c r="AE89">
        <v>1135</v>
      </c>
      <c r="AF89">
        <v>111.92</v>
      </c>
      <c r="AG89">
        <v>23670</v>
      </c>
      <c r="AH89">
        <v>9830</v>
      </c>
      <c r="AI89">
        <v>0.41499999999999998</v>
      </c>
      <c r="AJ89" s="13">
        <v>4079200</v>
      </c>
      <c r="AK89">
        <v>11.772</v>
      </c>
      <c r="AL89" t="s">
        <v>65</v>
      </c>
      <c r="AM89">
        <v>25630</v>
      </c>
      <c r="AP89">
        <v>111.92</v>
      </c>
      <c r="AQ89">
        <f t="shared" si="2"/>
        <v>29813.666666666668</v>
      </c>
      <c r="AS89">
        <f t="shared" si="3"/>
        <v>27699.666666666668</v>
      </c>
      <c r="AT89">
        <f t="shared" si="3"/>
        <v>11022.666666666666</v>
      </c>
      <c r="AU89">
        <f t="shared" si="3"/>
        <v>0.39900000000000002</v>
      </c>
    </row>
    <row r="90" spans="1:47" x14ac:dyDescent="0.25">
      <c r="A90">
        <v>85</v>
      </c>
      <c r="B90">
        <v>1020</v>
      </c>
      <c r="C90">
        <v>1149</v>
      </c>
      <c r="D90">
        <v>112.87</v>
      </c>
      <c r="E90">
        <v>36951</v>
      </c>
      <c r="F90">
        <v>14492</v>
      </c>
      <c r="G90">
        <v>0.39200000000000002</v>
      </c>
      <c r="H90" s="13">
        <v>6317100</v>
      </c>
      <c r="I90">
        <v>18.241</v>
      </c>
      <c r="J90" t="s">
        <v>65</v>
      </c>
      <c r="K90">
        <v>39691</v>
      </c>
      <c r="O90">
        <v>85</v>
      </c>
      <c r="P90">
        <v>1020</v>
      </c>
      <c r="Q90">
        <v>1149</v>
      </c>
      <c r="R90">
        <v>112.88</v>
      </c>
      <c r="S90">
        <v>28993</v>
      </c>
      <c r="T90">
        <v>11645</v>
      </c>
      <c r="U90">
        <v>0.40200000000000002</v>
      </c>
      <c r="V90" s="13">
        <v>4972700</v>
      </c>
      <c r="W90">
        <v>14.353999999999999</v>
      </c>
      <c r="X90" t="s">
        <v>65</v>
      </c>
      <c r="Y90">
        <v>31244</v>
      </c>
      <c r="AC90">
        <v>85</v>
      </c>
      <c r="AD90">
        <v>1020</v>
      </c>
      <c r="AE90">
        <v>1147</v>
      </c>
      <c r="AF90">
        <v>112.84</v>
      </c>
      <c r="AG90">
        <v>26270</v>
      </c>
      <c r="AH90">
        <v>11445</v>
      </c>
      <c r="AI90">
        <v>0.436</v>
      </c>
      <c r="AJ90" s="13">
        <v>4560600</v>
      </c>
      <c r="AK90">
        <v>13.173999999999999</v>
      </c>
      <c r="AL90" t="s">
        <v>65</v>
      </c>
      <c r="AM90">
        <v>28655</v>
      </c>
      <c r="AP90">
        <v>112.84</v>
      </c>
      <c r="AQ90">
        <f t="shared" si="2"/>
        <v>33196.666666666664</v>
      </c>
      <c r="AS90">
        <f t="shared" si="3"/>
        <v>30738</v>
      </c>
      <c r="AT90">
        <f t="shared" si="3"/>
        <v>12527.333333333334</v>
      </c>
      <c r="AU90">
        <f t="shared" si="3"/>
        <v>0.41</v>
      </c>
    </row>
    <row r="91" spans="1:47" x14ac:dyDescent="0.25">
      <c r="A91">
        <v>86</v>
      </c>
      <c r="B91">
        <v>1032</v>
      </c>
      <c r="C91">
        <v>1161</v>
      </c>
      <c r="D91">
        <v>113.79</v>
      </c>
      <c r="E91">
        <v>41102</v>
      </c>
      <c r="F91">
        <v>16165</v>
      </c>
      <c r="G91">
        <v>0.39300000000000002</v>
      </c>
      <c r="H91" s="13">
        <v>7029300</v>
      </c>
      <c r="I91">
        <v>20.298999999999999</v>
      </c>
      <c r="J91" t="s">
        <v>65</v>
      </c>
      <c r="K91">
        <v>44166</v>
      </c>
      <c r="O91">
        <v>86</v>
      </c>
      <c r="P91">
        <v>1032</v>
      </c>
      <c r="Q91">
        <v>1161</v>
      </c>
      <c r="R91">
        <v>113.81</v>
      </c>
      <c r="S91">
        <v>33300</v>
      </c>
      <c r="T91">
        <v>13057</v>
      </c>
      <c r="U91">
        <v>0.39200000000000002</v>
      </c>
      <c r="V91" s="13">
        <v>5692700</v>
      </c>
      <c r="W91">
        <v>16.434999999999999</v>
      </c>
      <c r="X91" t="s">
        <v>65</v>
      </c>
      <c r="Y91">
        <v>35768</v>
      </c>
      <c r="AC91">
        <v>86</v>
      </c>
      <c r="AD91">
        <v>1032</v>
      </c>
      <c r="AE91">
        <v>1159</v>
      </c>
      <c r="AF91">
        <v>113.77</v>
      </c>
      <c r="AG91">
        <v>29654</v>
      </c>
      <c r="AH91">
        <v>12113</v>
      </c>
      <c r="AI91">
        <v>0.40799999999999997</v>
      </c>
      <c r="AJ91" s="13">
        <v>5098100</v>
      </c>
      <c r="AK91">
        <v>14.722</v>
      </c>
      <c r="AL91" t="s">
        <v>65</v>
      </c>
      <c r="AM91">
        <v>32032</v>
      </c>
      <c r="AP91">
        <v>113.77</v>
      </c>
      <c r="AQ91">
        <f t="shared" si="2"/>
        <v>37322</v>
      </c>
      <c r="AS91">
        <f t="shared" si="3"/>
        <v>34685.333333333336</v>
      </c>
      <c r="AT91">
        <f t="shared" si="3"/>
        <v>13778.333333333334</v>
      </c>
      <c r="AU91">
        <f t="shared" si="3"/>
        <v>0.39766666666666667</v>
      </c>
    </row>
    <row r="92" spans="1:47" x14ac:dyDescent="0.25">
      <c r="A92">
        <v>87</v>
      </c>
      <c r="B92">
        <v>1044</v>
      </c>
      <c r="C92">
        <v>1173</v>
      </c>
      <c r="D92">
        <v>114.71</v>
      </c>
      <c r="E92">
        <v>45583</v>
      </c>
      <c r="F92">
        <v>17695</v>
      </c>
      <c r="G92">
        <v>0.38800000000000001</v>
      </c>
      <c r="H92" s="13">
        <v>7782200</v>
      </c>
      <c r="I92">
        <v>22.472999999999999</v>
      </c>
      <c r="J92" t="s">
        <v>65</v>
      </c>
      <c r="K92">
        <v>48897</v>
      </c>
      <c r="O92">
        <v>87</v>
      </c>
      <c r="P92">
        <v>1044</v>
      </c>
      <c r="Q92">
        <v>1173</v>
      </c>
      <c r="R92">
        <v>114.73</v>
      </c>
      <c r="S92">
        <v>37697</v>
      </c>
      <c r="T92">
        <v>14838</v>
      </c>
      <c r="U92">
        <v>0.39400000000000002</v>
      </c>
      <c r="V92" s="13">
        <v>6447700</v>
      </c>
      <c r="W92">
        <v>18.628</v>
      </c>
      <c r="X92" t="s">
        <v>65</v>
      </c>
      <c r="Y92">
        <v>40512</v>
      </c>
      <c r="AC92">
        <v>87</v>
      </c>
      <c r="AD92">
        <v>1044</v>
      </c>
      <c r="AE92">
        <v>1171</v>
      </c>
      <c r="AF92">
        <v>114.69</v>
      </c>
      <c r="AG92">
        <v>33669</v>
      </c>
      <c r="AH92">
        <v>13693</v>
      </c>
      <c r="AI92">
        <v>0.40699999999999997</v>
      </c>
      <c r="AJ92" s="13">
        <v>5784700</v>
      </c>
      <c r="AK92">
        <v>16.719000000000001</v>
      </c>
      <c r="AL92" t="s">
        <v>65</v>
      </c>
      <c r="AM92">
        <v>36346</v>
      </c>
      <c r="AP92">
        <v>114.69</v>
      </c>
      <c r="AQ92">
        <f t="shared" si="2"/>
        <v>41918.333333333336</v>
      </c>
      <c r="AS92">
        <f t="shared" si="3"/>
        <v>38983</v>
      </c>
      <c r="AT92">
        <f t="shared" si="3"/>
        <v>15408.666666666666</v>
      </c>
      <c r="AU92">
        <f t="shared" si="3"/>
        <v>0.39633333333333337</v>
      </c>
    </row>
    <row r="93" spans="1:47" x14ac:dyDescent="0.25">
      <c r="A93">
        <v>88</v>
      </c>
      <c r="B93">
        <v>1056</v>
      </c>
      <c r="C93">
        <v>1185</v>
      </c>
      <c r="D93">
        <v>115.64</v>
      </c>
      <c r="E93">
        <v>50854</v>
      </c>
      <c r="F93">
        <v>19689</v>
      </c>
      <c r="G93">
        <v>0.38700000000000001</v>
      </c>
      <c r="H93" s="13">
        <v>8679100</v>
      </c>
      <c r="I93">
        <v>25.055</v>
      </c>
      <c r="J93" t="s">
        <v>65</v>
      </c>
      <c r="K93">
        <v>54532</v>
      </c>
      <c r="O93">
        <v>88</v>
      </c>
      <c r="P93">
        <v>1056</v>
      </c>
      <c r="Q93">
        <v>1185</v>
      </c>
      <c r="R93">
        <v>115.66</v>
      </c>
      <c r="S93">
        <v>43541</v>
      </c>
      <c r="T93">
        <v>17189</v>
      </c>
      <c r="U93">
        <v>0.39500000000000002</v>
      </c>
      <c r="V93" s="13">
        <v>7450200</v>
      </c>
      <c r="W93">
        <v>21.510999999999999</v>
      </c>
      <c r="X93" t="s">
        <v>65</v>
      </c>
      <c r="Y93">
        <v>46811</v>
      </c>
      <c r="AC93">
        <v>88</v>
      </c>
      <c r="AD93">
        <v>1056</v>
      </c>
      <c r="AE93">
        <v>1183</v>
      </c>
      <c r="AF93">
        <v>115.62</v>
      </c>
      <c r="AG93">
        <v>38988</v>
      </c>
      <c r="AH93">
        <v>15442</v>
      </c>
      <c r="AI93">
        <v>0.39600000000000002</v>
      </c>
      <c r="AJ93" s="13">
        <v>6674100</v>
      </c>
      <c r="AK93">
        <v>19.274000000000001</v>
      </c>
      <c r="AL93" t="s">
        <v>65</v>
      </c>
      <c r="AM93">
        <v>41934</v>
      </c>
      <c r="AP93">
        <v>115.62</v>
      </c>
      <c r="AQ93">
        <f t="shared" si="2"/>
        <v>47759</v>
      </c>
      <c r="AS93">
        <f t="shared" si="3"/>
        <v>44461</v>
      </c>
      <c r="AT93">
        <f t="shared" si="3"/>
        <v>17440</v>
      </c>
      <c r="AU93">
        <f t="shared" si="3"/>
        <v>0.39266666666666666</v>
      </c>
    </row>
    <row r="94" spans="1:47" x14ac:dyDescent="0.25">
      <c r="A94">
        <v>89</v>
      </c>
      <c r="B94">
        <v>1068</v>
      </c>
      <c r="C94">
        <v>1197</v>
      </c>
      <c r="D94">
        <v>116.56</v>
      </c>
      <c r="E94">
        <v>56777</v>
      </c>
      <c r="F94">
        <v>21797</v>
      </c>
      <c r="G94">
        <v>0.38400000000000001</v>
      </c>
      <c r="H94" s="13">
        <v>9679400</v>
      </c>
      <c r="I94">
        <v>27.943000000000001</v>
      </c>
      <c r="J94" t="s">
        <v>65</v>
      </c>
      <c r="K94">
        <v>60817</v>
      </c>
      <c r="O94">
        <v>89</v>
      </c>
      <c r="P94">
        <v>1068</v>
      </c>
      <c r="Q94">
        <v>1197</v>
      </c>
      <c r="R94">
        <v>116.58</v>
      </c>
      <c r="S94">
        <v>50455</v>
      </c>
      <c r="T94">
        <v>19690</v>
      </c>
      <c r="U94">
        <v>0.39</v>
      </c>
      <c r="V94" s="13">
        <v>8619900</v>
      </c>
      <c r="W94">
        <v>24.888999999999999</v>
      </c>
      <c r="X94" t="s">
        <v>65</v>
      </c>
      <c r="Y94">
        <v>54160</v>
      </c>
      <c r="AC94">
        <v>89</v>
      </c>
      <c r="AD94">
        <v>1068</v>
      </c>
      <c r="AE94">
        <v>1195</v>
      </c>
      <c r="AF94">
        <v>116.54</v>
      </c>
      <c r="AG94">
        <v>45004</v>
      </c>
      <c r="AH94">
        <v>17780</v>
      </c>
      <c r="AI94">
        <v>0.39500000000000002</v>
      </c>
      <c r="AJ94" s="13">
        <v>7701300</v>
      </c>
      <c r="AK94">
        <v>22.242999999999999</v>
      </c>
      <c r="AL94" t="s">
        <v>65</v>
      </c>
      <c r="AM94">
        <v>48389</v>
      </c>
      <c r="AP94">
        <v>116.54</v>
      </c>
      <c r="AQ94">
        <f t="shared" si="2"/>
        <v>54455.333333333336</v>
      </c>
      <c r="AS94">
        <f t="shared" si="3"/>
        <v>50745.333333333336</v>
      </c>
      <c r="AT94">
        <f t="shared" si="3"/>
        <v>19755.666666666668</v>
      </c>
      <c r="AU94">
        <f t="shared" si="3"/>
        <v>0.38966666666666666</v>
      </c>
    </row>
    <row r="95" spans="1:47" x14ac:dyDescent="0.25">
      <c r="A95">
        <v>90</v>
      </c>
      <c r="B95">
        <v>1080</v>
      </c>
      <c r="C95">
        <v>1209</v>
      </c>
      <c r="D95">
        <v>117.48</v>
      </c>
      <c r="E95">
        <v>64391</v>
      </c>
      <c r="F95">
        <v>24685</v>
      </c>
      <c r="G95">
        <v>0.38300000000000001</v>
      </c>
      <c r="H95" s="13">
        <v>10975000</v>
      </c>
      <c r="I95">
        <v>31.68</v>
      </c>
      <c r="J95" t="s">
        <v>65</v>
      </c>
      <c r="K95">
        <v>68961</v>
      </c>
      <c r="O95">
        <v>90</v>
      </c>
      <c r="P95">
        <v>1080</v>
      </c>
      <c r="Q95">
        <v>1209</v>
      </c>
      <c r="R95">
        <v>117.5</v>
      </c>
      <c r="S95">
        <v>57832</v>
      </c>
      <c r="T95">
        <v>22474</v>
      </c>
      <c r="U95">
        <v>0.38900000000000001</v>
      </c>
      <c r="V95" s="13">
        <v>9874800</v>
      </c>
      <c r="W95">
        <v>28.506</v>
      </c>
      <c r="X95" t="s">
        <v>65</v>
      </c>
      <c r="Y95">
        <v>62045</v>
      </c>
      <c r="AC95">
        <v>90</v>
      </c>
      <c r="AD95">
        <v>1080</v>
      </c>
      <c r="AE95">
        <v>1207</v>
      </c>
      <c r="AF95">
        <v>117.47</v>
      </c>
      <c r="AG95">
        <v>52481</v>
      </c>
      <c r="AH95">
        <v>20094</v>
      </c>
      <c r="AI95">
        <v>0.38300000000000001</v>
      </c>
      <c r="AJ95" s="13">
        <v>8943900</v>
      </c>
      <c r="AK95">
        <v>25.824999999999999</v>
      </c>
      <c r="AL95" t="s">
        <v>65</v>
      </c>
      <c r="AM95">
        <v>56196</v>
      </c>
      <c r="AP95">
        <v>117.47</v>
      </c>
      <c r="AQ95">
        <f t="shared" si="2"/>
        <v>62400.666666666664</v>
      </c>
      <c r="AS95">
        <f t="shared" si="3"/>
        <v>58234.666666666664</v>
      </c>
      <c r="AT95">
        <f t="shared" si="3"/>
        <v>22417.666666666668</v>
      </c>
      <c r="AU95">
        <f t="shared" si="3"/>
        <v>0.38500000000000001</v>
      </c>
    </row>
    <row r="96" spans="1:47" x14ac:dyDescent="0.25">
      <c r="A96">
        <v>91</v>
      </c>
      <c r="B96">
        <v>1092</v>
      </c>
      <c r="C96">
        <v>1221</v>
      </c>
      <c r="D96">
        <v>118.41</v>
      </c>
      <c r="E96">
        <v>72479</v>
      </c>
      <c r="F96">
        <v>27490</v>
      </c>
      <c r="G96">
        <v>0.379</v>
      </c>
      <c r="H96" s="13">
        <v>12337000</v>
      </c>
      <c r="I96">
        <v>35.627000000000002</v>
      </c>
      <c r="J96" t="s">
        <v>65</v>
      </c>
      <c r="K96">
        <v>77517</v>
      </c>
      <c r="O96">
        <v>91</v>
      </c>
      <c r="P96">
        <v>1092</v>
      </c>
      <c r="Q96">
        <v>1221</v>
      </c>
      <c r="R96">
        <v>118.42</v>
      </c>
      <c r="S96">
        <v>67044</v>
      </c>
      <c r="T96">
        <v>26234</v>
      </c>
      <c r="U96">
        <v>0.39100000000000001</v>
      </c>
      <c r="V96" s="13">
        <v>11458000</v>
      </c>
      <c r="W96">
        <v>33.103000000000002</v>
      </c>
      <c r="X96" t="s">
        <v>65</v>
      </c>
      <c r="Y96">
        <v>71994</v>
      </c>
      <c r="AC96">
        <v>91</v>
      </c>
      <c r="AD96">
        <v>1092</v>
      </c>
      <c r="AE96">
        <v>1219</v>
      </c>
      <c r="AF96">
        <v>118.4</v>
      </c>
      <c r="AG96">
        <v>59755</v>
      </c>
      <c r="AH96">
        <v>22744</v>
      </c>
      <c r="AI96">
        <v>0.38100000000000001</v>
      </c>
      <c r="AJ96" s="13">
        <v>10176000</v>
      </c>
      <c r="AK96">
        <v>29.381</v>
      </c>
      <c r="AL96" t="s">
        <v>65</v>
      </c>
      <c r="AM96">
        <v>63937</v>
      </c>
      <c r="AP96">
        <v>118.4</v>
      </c>
      <c r="AQ96">
        <f t="shared" si="2"/>
        <v>71149.333333333328</v>
      </c>
      <c r="AS96">
        <f t="shared" si="3"/>
        <v>66426</v>
      </c>
      <c r="AT96">
        <f t="shared" si="3"/>
        <v>25489.333333333332</v>
      </c>
      <c r="AU96">
        <f t="shared" si="3"/>
        <v>0.38366666666666666</v>
      </c>
    </row>
    <row r="97" spans="1:47" x14ac:dyDescent="0.25">
      <c r="A97">
        <v>92</v>
      </c>
      <c r="B97">
        <v>1104</v>
      </c>
      <c r="C97">
        <v>1233</v>
      </c>
      <c r="D97">
        <v>119.33</v>
      </c>
      <c r="E97">
        <v>81598</v>
      </c>
      <c r="F97">
        <v>30140</v>
      </c>
      <c r="G97">
        <v>0.36899999999999999</v>
      </c>
      <c r="H97" s="13">
        <v>13844000</v>
      </c>
      <c r="I97">
        <v>39.939</v>
      </c>
      <c r="J97" t="s">
        <v>65</v>
      </c>
      <c r="K97">
        <v>86987</v>
      </c>
      <c r="O97">
        <v>92</v>
      </c>
      <c r="P97">
        <v>1104</v>
      </c>
      <c r="Q97">
        <v>1233</v>
      </c>
      <c r="R97">
        <v>119.35</v>
      </c>
      <c r="S97">
        <v>78175</v>
      </c>
      <c r="T97">
        <v>30144</v>
      </c>
      <c r="U97">
        <v>0.38600000000000001</v>
      </c>
      <c r="V97" s="13">
        <v>13335000</v>
      </c>
      <c r="W97">
        <v>38.481999999999999</v>
      </c>
      <c r="X97" t="s">
        <v>65</v>
      </c>
      <c r="Y97">
        <v>83786</v>
      </c>
      <c r="AC97">
        <v>92</v>
      </c>
      <c r="AD97">
        <v>1104</v>
      </c>
      <c r="AE97">
        <v>1231</v>
      </c>
      <c r="AF97">
        <v>119.32</v>
      </c>
      <c r="AG97">
        <v>67302</v>
      </c>
      <c r="AH97">
        <v>25324</v>
      </c>
      <c r="AI97">
        <v>0.376</v>
      </c>
      <c r="AJ97" s="13">
        <v>11445000</v>
      </c>
      <c r="AK97">
        <v>33.064</v>
      </c>
      <c r="AL97" t="s">
        <v>65</v>
      </c>
      <c r="AM97">
        <v>71909</v>
      </c>
      <c r="AP97">
        <v>119.32</v>
      </c>
      <c r="AQ97">
        <f t="shared" si="2"/>
        <v>80894</v>
      </c>
      <c r="AS97">
        <f t="shared" si="3"/>
        <v>75691.666666666672</v>
      </c>
      <c r="AT97">
        <f t="shared" si="3"/>
        <v>28536</v>
      </c>
      <c r="AU97">
        <f t="shared" si="3"/>
        <v>0.377</v>
      </c>
    </row>
    <row r="98" spans="1:47" x14ac:dyDescent="0.25">
      <c r="A98">
        <v>93</v>
      </c>
      <c r="B98">
        <v>1116</v>
      </c>
      <c r="C98">
        <v>1245</v>
      </c>
      <c r="D98">
        <v>120.26</v>
      </c>
      <c r="E98">
        <v>91185</v>
      </c>
      <c r="F98">
        <v>33613</v>
      </c>
      <c r="G98">
        <v>0.36899999999999999</v>
      </c>
      <c r="H98" s="13">
        <v>15467000</v>
      </c>
      <c r="I98">
        <v>44.648000000000003</v>
      </c>
      <c r="J98" t="s">
        <v>65</v>
      </c>
      <c r="K98">
        <v>97183</v>
      </c>
      <c r="O98">
        <v>93</v>
      </c>
      <c r="P98">
        <v>1116</v>
      </c>
      <c r="Q98">
        <v>1245</v>
      </c>
      <c r="R98">
        <v>120.27</v>
      </c>
      <c r="S98">
        <v>90371</v>
      </c>
      <c r="T98">
        <v>34760</v>
      </c>
      <c r="U98">
        <v>0.38500000000000001</v>
      </c>
      <c r="V98" s="13">
        <v>15410000</v>
      </c>
      <c r="W98">
        <v>44.493000000000002</v>
      </c>
      <c r="X98" t="s">
        <v>65</v>
      </c>
      <c r="Y98">
        <v>96825</v>
      </c>
      <c r="AC98">
        <v>93</v>
      </c>
      <c r="AD98">
        <v>1116</v>
      </c>
      <c r="AE98">
        <v>1243</v>
      </c>
      <c r="AF98">
        <v>120.24</v>
      </c>
      <c r="AG98">
        <v>76862</v>
      </c>
      <c r="AH98">
        <v>28403</v>
      </c>
      <c r="AI98">
        <v>0.37</v>
      </c>
      <c r="AJ98" s="13">
        <v>13041000</v>
      </c>
      <c r="AK98">
        <v>37.630000000000003</v>
      </c>
      <c r="AL98" t="s">
        <v>65</v>
      </c>
      <c r="AM98">
        <v>81942</v>
      </c>
      <c r="AP98">
        <v>120.24</v>
      </c>
      <c r="AQ98">
        <f t="shared" si="2"/>
        <v>91983.333333333328</v>
      </c>
      <c r="AS98">
        <f t="shared" si="3"/>
        <v>86139.333333333328</v>
      </c>
      <c r="AT98">
        <f t="shared" si="3"/>
        <v>32258.666666666668</v>
      </c>
      <c r="AU98">
        <f t="shared" si="3"/>
        <v>0.3746666666666667</v>
      </c>
    </row>
    <row r="99" spans="1:47" x14ac:dyDescent="0.25">
      <c r="A99">
        <v>94</v>
      </c>
      <c r="B99">
        <v>1128</v>
      </c>
      <c r="C99">
        <v>1257</v>
      </c>
      <c r="D99">
        <v>121.18</v>
      </c>
      <c r="E99" s="13">
        <v>100390</v>
      </c>
      <c r="F99">
        <v>37065</v>
      </c>
      <c r="G99">
        <v>0.36899999999999999</v>
      </c>
      <c r="H99" s="13">
        <v>17032000</v>
      </c>
      <c r="I99">
        <v>49.143999999999998</v>
      </c>
      <c r="J99" t="s">
        <v>65</v>
      </c>
      <c r="K99" s="13">
        <v>107010</v>
      </c>
      <c r="O99">
        <v>94</v>
      </c>
      <c r="P99">
        <v>1128</v>
      </c>
      <c r="Q99">
        <v>1257</v>
      </c>
      <c r="R99">
        <v>121.19</v>
      </c>
      <c r="S99" s="13">
        <v>103490</v>
      </c>
      <c r="T99">
        <v>39723</v>
      </c>
      <c r="U99">
        <v>0.38400000000000001</v>
      </c>
      <c r="V99" s="13">
        <v>17642000</v>
      </c>
      <c r="W99">
        <v>50.945</v>
      </c>
      <c r="X99" t="s">
        <v>65</v>
      </c>
      <c r="Y99" s="13">
        <v>110850</v>
      </c>
      <c r="AC99">
        <v>94</v>
      </c>
      <c r="AD99">
        <v>1128</v>
      </c>
      <c r="AE99">
        <v>1255</v>
      </c>
      <c r="AF99">
        <v>121.17</v>
      </c>
      <c r="AG99">
        <v>86640</v>
      </c>
      <c r="AH99">
        <v>32396</v>
      </c>
      <c r="AI99">
        <v>0.374</v>
      </c>
      <c r="AJ99" s="13">
        <v>14722000</v>
      </c>
      <c r="AK99">
        <v>42.506999999999998</v>
      </c>
      <c r="AL99" t="s">
        <v>65</v>
      </c>
      <c r="AM99">
        <v>92499</v>
      </c>
      <c r="AP99">
        <v>121.17</v>
      </c>
      <c r="AQ99">
        <f t="shared" si="2"/>
        <v>103453</v>
      </c>
      <c r="AS99">
        <f t="shared" si="3"/>
        <v>96840</v>
      </c>
      <c r="AT99">
        <f t="shared" si="3"/>
        <v>36394.666666666664</v>
      </c>
      <c r="AU99">
        <f t="shared" si="3"/>
        <v>0.37566666666666665</v>
      </c>
    </row>
    <row r="100" spans="1:47" x14ac:dyDescent="0.25">
      <c r="A100">
        <v>95</v>
      </c>
      <c r="B100">
        <v>1140</v>
      </c>
      <c r="C100">
        <v>1269</v>
      </c>
      <c r="D100">
        <v>122.1</v>
      </c>
      <c r="E100" s="13">
        <v>111430</v>
      </c>
      <c r="F100">
        <v>39406</v>
      </c>
      <c r="G100">
        <v>0.35399999999999998</v>
      </c>
      <c r="H100" s="13">
        <v>18811000</v>
      </c>
      <c r="I100">
        <v>54.262</v>
      </c>
      <c r="J100" t="s">
        <v>65</v>
      </c>
      <c r="K100" s="13">
        <v>118190</v>
      </c>
      <c r="O100">
        <v>95</v>
      </c>
      <c r="P100">
        <v>1140</v>
      </c>
      <c r="Q100">
        <v>1269</v>
      </c>
      <c r="R100">
        <v>122.12</v>
      </c>
      <c r="S100" s="13">
        <v>117460</v>
      </c>
      <c r="T100">
        <v>45121</v>
      </c>
      <c r="U100">
        <v>0.38400000000000001</v>
      </c>
      <c r="V100" s="13">
        <v>20026000</v>
      </c>
      <c r="W100">
        <v>57.832000000000001</v>
      </c>
      <c r="X100" t="s">
        <v>65</v>
      </c>
      <c r="Y100" s="13">
        <v>125830</v>
      </c>
      <c r="AC100">
        <v>95</v>
      </c>
      <c r="AD100">
        <v>1140</v>
      </c>
      <c r="AE100">
        <v>1267</v>
      </c>
      <c r="AF100">
        <v>122.09</v>
      </c>
      <c r="AG100">
        <v>97407</v>
      </c>
      <c r="AH100">
        <v>35358</v>
      </c>
      <c r="AI100">
        <v>0.36299999999999999</v>
      </c>
      <c r="AJ100" s="13">
        <v>16493000</v>
      </c>
      <c r="AK100">
        <v>47.600999999999999</v>
      </c>
      <c r="AL100" t="s">
        <v>65</v>
      </c>
      <c r="AM100" s="13">
        <v>103630</v>
      </c>
      <c r="AP100">
        <v>122.09</v>
      </c>
      <c r="AQ100">
        <f t="shared" si="2"/>
        <v>115883.33333333333</v>
      </c>
      <c r="AS100">
        <f t="shared" si="3"/>
        <v>108765.66666666667</v>
      </c>
      <c r="AT100">
        <f t="shared" si="3"/>
        <v>39961.666666666664</v>
      </c>
      <c r="AU100">
        <f t="shared" si="3"/>
        <v>0.36699999999999999</v>
      </c>
    </row>
    <row r="101" spans="1:47" x14ac:dyDescent="0.25">
      <c r="A101">
        <v>96</v>
      </c>
      <c r="B101">
        <v>1152</v>
      </c>
      <c r="C101">
        <v>1281</v>
      </c>
      <c r="D101">
        <v>123.03</v>
      </c>
      <c r="E101" s="13">
        <v>121770</v>
      </c>
      <c r="F101">
        <v>42532</v>
      </c>
      <c r="G101">
        <v>0.34899999999999998</v>
      </c>
      <c r="H101" s="13">
        <v>20529000</v>
      </c>
      <c r="I101">
        <v>59.256999999999998</v>
      </c>
      <c r="J101" t="s">
        <v>65</v>
      </c>
      <c r="K101" s="13">
        <v>128990</v>
      </c>
      <c r="O101">
        <v>96</v>
      </c>
      <c r="P101">
        <v>1152</v>
      </c>
      <c r="Q101">
        <v>1281</v>
      </c>
      <c r="R101">
        <v>123.04</v>
      </c>
      <c r="S101" s="13">
        <v>132070</v>
      </c>
      <c r="T101">
        <v>49934</v>
      </c>
      <c r="U101">
        <v>0.378</v>
      </c>
      <c r="V101" s="13">
        <v>22471000</v>
      </c>
      <c r="W101">
        <v>64.87</v>
      </c>
      <c r="X101" t="s">
        <v>65</v>
      </c>
      <c r="Y101" s="13">
        <v>141190</v>
      </c>
      <c r="AC101">
        <v>96</v>
      </c>
      <c r="AD101">
        <v>1152</v>
      </c>
      <c r="AE101">
        <v>1279</v>
      </c>
      <c r="AF101">
        <v>123.01</v>
      </c>
      <c r="AG101" s="13">
        <v>108810</v>
      </c>
      <c r="AH101">
        <v>39528</v>
      </c>
      <c r="AI101">
        <v>0.36299999999999999</v>
      </c>
      <c r="AJ101" s="13">
        <v>18424000</v>
      </c>
      <c r="AK101">
        <v>53.161999999999999</v>
      </c>
      <c r="AL101" t="s">
        <v>65</v>
      </c>
      <c r="AM101" s="13">
        <v>115760</v>
      </c>
      <c r="AP101">
        <v>123.01</v>
      </c>
      <c r="AQ101">
        <f t="shared" si="2"/>
        <v>128646.66666666667</v>
      </c>
      <c r="AS101">
        <f t="shared" si="3"/>
        <v>120883.33333333333</v>
      </c>
      <c r="AT101">
        <f t="shared" si="3"/>
        <v>43998</v>
      </c>
      <c r="AU101">
        <f t="shared" si="3"/>
        <v>0.36333333333333329</v>
      </c>
    </row>
    <row r="102" spans="1:47" x14ac:dyDescent="0.25">
      <c r="A102">
        <v>97</v>
      </c>
      <c r="B102">
        <v>1164</v>
      </c>
      <c r="C102">
        <v>1293</v>
      </c>
      <c r="D102">
        <v>124</v>
      </c>
      <c r="E102" s="13">
        <v>132120</v>
      </c>
      <c r="F102">
        <v>46051</v>
      </c>
      <c r="G102">
        <v>0.34899999999999998</v>
      </c>
      <c r="H102" s="13">
        <v>22268000</v>
      </c>
      <c r="I102">
        <v>64.295000000000002</v>
      </c>
      <c r="J102" t="s">
        <v>65</v>
      </c>
      <c r="K102" s="13">
        <v>139920</v>
      </c>
      <c r="O102">
        <v>97</v>
      </c>
      <c r="P102">
        <v>1164</v>
      </c>
      <c r="Q102">
        <v>1293</v>
      </c>
      <c r="R102">
        <v>123.97</v>
      </c>
      <c r="S102" s="13">
        <v>146720</v>
      </c>
      <c r="T102">
        <v>55552</v>
      </c>
      <c r="U102">
        <v>0.379</v>
      </c>
      <c r="V102" s="13">
        <v>24969000</v>
      </c>
      <c r="W102">
        <v>72.046000000000006</v>
      </c>
      <c r="X102" t="s">
        <v>65</v>
      </c>
      <c r="Y102" s="13">
        <v>156890</v>
      </c>
      <c r="AC102">
        <v>97</v>
      </c>
      <c r="AD102">
        <v>1164</v>
      </c>
      <c r="AE102">
        <v>1291</v>
      </c>
      <c r="AF102">
        <v>123.94</v>
      </c>
      <c r="AG102" s="13">
        <v>120340</v>
      </c>
      <c r="AH102">
        <v>43777</v>
      </c>
      <c r="AI102">
        <v>0.36399999999999999</v>
      </c>
      <c r="AJ102" s="13">
        <v>20381000</v>
      </c>
      <c r="AK102">
        <v>58.878</v>
      </c>
      <c r="AL102" t="s">
        <v>65</v>
      </c>
      <c r="AM102" s="13">
        <v>128060</v>
      </c>
      <c r="AP102">
        <v>123.94</v>
      </c>
      <c r="AQ102">
        <f t="shared" si="2"/>
        <v>141623.33333333334</v>
      </c>
      <c r="AS102">
        <f t="shared" si="3"/>
        <v>133060</v>
      </c>
      <c r="AT102">
        <f t="shared" si="3"/>
        <v>48460</v>
      </c>
      <c r="AU102">
        <f t="shared" si="3"/>
        <v>0.36400000000000005</v>
      </c>
    </row>
    <row r="103" spans="1:47" x14ac:dyDescent="0.25">
      <c r="A103">
        <v>98</v>
      </c>
      <c r="B103">
        <v>1176</v>
      </c>
      <c r="C103">
        <v>1305</v>
      </c>
      <c r="D103">
        <v>124.93</v>
      </c>
      <c r="E103" s="13">
        <v>143140</v>
      </c>
      <c r="F103">
        <v>50314</v>
      </c>
      <c r="G103">
        <v>0.35199999999999998</v>
      </c>
      <c r="H103" s="13">
        <v>24147000</v>
      </c>
      <c r="I103">
        <v>69.686000000000007</v>
      </c>
      <c r="J103" t="s">
        <v>65</v>
      </c>
      <c r="K103" s="13">
        <v>151720</v>
      </c>
      <c r="O103">
        <v>98</v>
      </c>
      <c r="P103">
        <v>1176</v>
      </c>
      <c r="Q103">
        <v>1305</v>
      </c>
      <c r="R103">
        <v>124.89</v>
      </c>
      <c r="S103" s="13">
        <v>162030</v>
      </c>
      <c r="T103">
        <v>62473</v>
      </c>
      <c r="U103">
        <v>0.38600000000000001</v>
      </c>
      <c r="V103" s="13">
        <v>27638000</v>
      </c>
      <c r="W103">
        <v>79.790999999999997</v>
      </c>
      <c r="X103" t="s">
        <v>65</v>
      </c>
      <c r="Y103" s="13">
        <v>173650</v>
      </c>
      <c r="AC103">
        <v>98</v>
      </c>
      <c r="AD103">
        <v>1176</v>
      </c>
      <c r="AE103">
        <v>1303</v>
      </c>
      <c r="AF103">
        <v>124.87</v>
      </c>
      <c r="AG103" s="13">
        <v>131580</v>
      </c>
      <c r="AH103">
        <v>48433</v>
      </c>
      <c r="AI103">
        <v>0.36799999999999999</v>
      </c>
      <c r="AJ103" s="13">
        <v>22315000</v>
      </c>
      <c r="AK103">
        <v>64.441999999999993</v>
      </c>
      <c r="AL103" t="s">
        <v>65</v>
      </c>
      <c r="AM103" s="13">
        <v>140210</v>
      </c>
      <c r="AP103">
        <v>124.87</v>
      </c>
      <c r="AQ103">
        <f t="shared" si="2"/>
        <v>155193.33333333334</v>
      </c>
      <c r="AS103">
        <f t="shared" si="3"/>
        <v>145583.33333333334</v>
      </c>
      <c r="AT103">
        <f t="shared" si="3"/>
        <v>53740</v>
      </c>
      <c r="AU103">
        <f t="shared" si="3"/>
        <v>0.36866666666666664</v>
      </c>
    </row>
    <row r="104" spans="1:47" x14ac:dyDescent="0.25">
      <c r="A104">
        <v>99</v>
      </c>
      <c r="B104">
        <v>1188</v>
      </c>
      <c r="C104">
        <v>1317</v>
      </c>
      <c r="D104">
        <v>125.85</v>
      </c>
      <c r="E104" s="13">
        <v>154420</v>
      </c>
      <c r="F104">
        <v>53468</v>
      </c>
      <c r="G104">
        <v>0.34599999999999997</v>
      </c>
      <c r="H104" s="13">
        <v>26008000</v>
      </c>
      <c r="I104">
        <v>75.010999999999996</v>
      </c>
      <c r="J104" t="s">
        <v>65</v>
      </c>
      <c r="K104" s="13">
        <v>163420</v>
      </c>
      <c r="O104">
        <v>99</v>
      </c>
      <c r="P104">
        <v>1188</v>
      </c>
      <c r="Q104">
        <v>1317</v>
      </c>
      <c r="R104">
        <v>125.81</v>
      </c>
      <c r="S104" s="13">
        <v>179190</v>
      </c>
      <c r="T104">
        <v>69054</v>
      </c>
      <c r="U104">
        <v>0.38500000000000001</v>
      </c>
      <c r="V104" s="13">
        <v>30563000</v>
      </c>
      <c r="W104">
        <v>88.230999999999995</v>
      </c>
      <c r="X104" t="s">
        <v>65</v>
      </c>
      <c r="Y104" s="13">
        <v>192030</v>
      </c>
      <c r="AC104">
        <v>99</v>
      </c>
      <c r="AD104">
        <v>1188</v>
      </c>
      <c r="AE104">
        <v>1315</v>
      </c>
      <c r="AF104">
        <v>125.81</v>
      </c>
      <c r="AG104" s="13">
        <v>143690</v>
      </c>
      <c r="AH104">
        <v>52875</v>
      </c>
      <c r="AI104">
        <v>0.36799999999999999</v>
      </c>
      <c r="AJ104" s="13">
        <v>24368000</v>
      </c>
      <c r="AK104">
        <v>70.335999999999999</v>
      </c>
      <c r="AL104" t="s">
        <v>65</v>
      </c>
      <c r="AM104" s="13">
        <v>153110</v>
      </c>
      <c r="AP104">
        <v>125.81</v>
      </c>
      <c r="AQ104">
        <f t="shared" si="2"/>
        <v>169520</v>
      </c>
      <c r="AS104">
        <f t="shared" si="3"/>
        <v>159100</v>
      </c>
      <c r="AT104">
        <f t="shared" si="3"/>
        <v>58465.666666666664</v>
      </c>
      <c r="AU104">
        <f t="shared" si="3"/>
        <v>0.36633333333333334</v>
      </c>
    </row>
    <row r="105" spans="1:47" x14ac:dyDescent="0.25">
      <c r="A105">
        <v>100</v>
      </c>
      <c r="B105">
        <v>1200</v>
      </c>
      <c r="C105">
        <v>1329</v>
      </c>
      <c r="D105">
        <v>126.77</v>
      </c>
      <c r="E105" s="13">
        <v>163530</v>
      </c>
      <c r="F105">
        <v>56365</v>
      </c>
      <c r="G105">
        <v>0.34499999999999997</v>
      </c>
      <c r="H105" s="13">
        <v>27529000</v>
      </c>
      <c r="I105">
        <v>79.459999999999994</v>
      </c>
      <c r="J105" t="s">
        <v>65</v>
      </c>
      <c r="K105" s="13">
        <v>172970</v>
      </c>
      <c r="O105">
        <v>100</v>
      </c>
      <c r="P105">
        <v>1200</v>
      </c>
      <c r="Q105">
        <v>1329</v>
      </c>
      <c r="R105">
        <v>126.74</v>
      </c>
      <c r="S105" s="13">
        <v>196500</v>
      </c>
      <c r="T105">
        <v>77216</v>
      </c>
      <c r="U105">
        <v>0.39300000000000002</v>
      </c>
      <c r="V105" s="13">
        <v>33602000</v>
      </c>
      <c r="W105">
        <v>97.120999999999995</v>
      </c>
      <c r="X105" t="s">
        <v>65</v>
      </c>
      <c r="Y105" s="13">
        <v>211130</v>
      </c>
      <c r="AC105">
        <v>100</v>
      </c>
      <c r="AD105">
        <v>1200</v>
      </c>
      <c r="AE105">
        <v>1327</v>
      </c>
      <c r="AF105">
        <v>126.75</v>
      </c>
      <c r="AG105" s="13">
        <v>155960</v>
      </c>
      <c r="AH105">
        <v>57429</v>
      </c>
      <c r="AI105">
        <v>0.36799999999999999</v>
      </c>
      <c r="AJ105" s="13">
        <v>26451000</v>
      </c>
      <c r="AK105">
        <v>76.332999999999998</v>
      </c>
      <c r="AL105" t="s">
        <v>65</v>
      </c>
      <c r="AM105" s="13">
        <v>166190</v>
      </c>
      <c r="AP105">
        <v>126.75</v>
      </c>
      <c r="AQ105">
        <f t="shared" si="2"/>
        <v>183430</v>
      </c>
      <c r="AS105">
        <f t="shared" si="3"/>
        <v>171996.66666666666</v>
      </c>
      <c r="AT105">
        <f t="shared" si="3"/>
        <v>63670</v>
      </c>
      <c r="AU105">
        <f t="shared" si="3"/>
        <v>0.36866666666666664</v>
      </c>
    </row>
    <row r="106" spans="1:47" x14ac:dyDescent="0.25">
      <c r="A106">
        <v>101</v>
      </c>
      <c r="B106">
        <v>1212</v>
      </c>
      <c r="C106">
        <v>1341</v>
      </c>
      <c r="D106">
        <v>127.7</v>
      </c>
      <c r="E106" s="13">
        <v>170540</v>
      </c>
      <c r="F106">
        <v>59293</v>
      </c>
      <c r="G106">
        <v>0.34799999999999998</v>
      </c>
      <c r="H106" s="13">
        <v>28737000</v>
      </c>
      <c r="I106">
        <v>83.004999999999995</v>
      </c>
      <c r="J106" t="s">
        <v>65</v>
      </c>
      <c r="K106" s="13">
        <v>180560</v>
      </c>
      <c r="O106">
        <v>101</v>
      </c>
      <c r="P106">
        <v>1212</v>
      </c>
      <c r="Q106">
        <v>1341</v>
      </c>
      <c r="R106">
        <v>127.66</v>
      </c>
      <c r="S106" s="13">
        <v>216430</v>
      </c>
      <c r="T106">
        <v>84447</v>
      </c>
      <c r="U106">
        <v>0.39</v>
      </c>
      <c r="V106" s="13">
        <v>36976000</v>
      </c>
      <c r="W106">
        <v>106.75</v>
      </c>
      <c r="X106" t="s">
        <v>65</v>
      </c>
      <c r="Y106" s="13">
        <v>232330</v>
      </c>
      <c r="AC106">
        <v>101</v>
      </c>
      <c r="AD106">
        <v>1212</v>
      </c>
      <c r="AE106">
        <v>1339</v>
      </c>
      <c r="AF106">
        <v>127.67</v>
      </c>
      <c r="AG106" s="13">
        <v>168980</v>
      </c>
      <c r="AH106">
        <v>62803</v>
      </c>
      <c r="AI106">
        <v>0.372</v>
      </c>
      <c r="AJ106" s="13">
        <v>28691000</v>
      </c>
      <c r="AK106">
        <v>82.778000000000006</v>
      </c>
      <c r="AL106" t="s">
        <v>65</v>
      </c>
      <c r="AM106" s="13">
        <v>180270</v>
      </c>
      <c r="AP106">
        <v>127.67</v>
      </c>
      <c r="AQ106">
        <f t="shared" si="2"/>
        <v>197720</v>
      </c>
      <c r="AS106">
        <f t="shared" si="3"/>
        <v>185316.66666666666</v>
      </c>
      <c r="AT106">
        <f t="shared" si="3"/>
        <v>68847.666666666672</v>
      </c>
      <c r="AU106">
        <f t="shared" si="3"/>
        <v>0.36999999999999994</v>
      </c>
    </row>
    <row r="107" spans="1:47" x14ac:dyDescent="0.25">
      <c r="A107">
        <v>102</v>
      </c>
      <c r="B107">
        <v>1224</v>
      </c>
      <c r="C107">
        <v>1353</v>
      </c>
      <c r="D107">
        <v>128.62</v>
      </c>
      <c r="E107" s="13">
        <v>180820</v>
      </c>
      <c r="F107">
        <v>62291</v>
      </c>
      <c r="G107">
        <v>0.34399999999999997</v>
      </c>
      <c r="H107" s="13">
        <v>30438000</v>
      </c>
      <c r="I107">
        <v>87.897000000000006</v>
      </c>
      <c r="J107" t="s">
        <v>65</v>
      </c>
      <c r="K107" s="13">
        <v>191250</v>
      </c>
      <c r="O107">
        <v>102</v>
      </c>
      <c r="P107">
        <v>1224</v>
      </c>
      <c r="Q107">
        <v>1353</v>
      </c>
      <c r="R107">
        <v>128.58000000000001</v>
      </c>
      <c r="S107" s="13">
        <v>235290</v>
      </c>
      <c r="T107">
        <v>92794</v>
      </c>
      <c r="U107">
        <v>0.39400000000000002</v>
      </c>
      <c r="V107" s="13">
        <v>40254000</v>
      </c>
      <c r="W107">
        <v>116.42</v>
      </c>
      <c r="X107" t="s">
        <v>65</v>
      </c>
      <c r="Y107" s="13">
        <v>252920</v>
      </c>
      <c r="AC107">
        <v>102</v>
      </c>
      <c r="AD107">
        <v>1224</v>
      </c>
      <c r="AE107">
        <v>1351</v>
      </c>
      <c r="AF107">
        <v>128.59</v>
      </c>
      <c r="AG107" s="13">
        <v>180840</v>
      </c>
      <c r="AH107">
        <v>67822</v>
      </c>
      <c r="AI107">
        <v>0.375</v>
      </c>
      <c r="AJ107" s="13">
        <v>30739000</v>
      </c>
      <c r="AK107">
        <v>88.778999999999996</v>
      </c>
      <c r="AL107" t="s">
        <v>65</v>
      </c>
      <c r="AM107" s="13">
        <v>193140</v>
      </c>
      <c r="AP107">
        <v>128.59</v>
      </c>
      <c r="AQ107">
        <f t="shared" si="2"/>
        <v>212436.66666666666</v>
      </c>
      <c r="AS107">
        <f t="shared" si="3"/>
        <v>198983.33333333334</v>
      </c>
      <c r="AT107">
        <f t="shared" si="3"/>
        <v>74302.333333333328</v>
      </c>
      <c r="AU107">
        <f t="shared" si="3"/>
        <v>0.371</v>
      </c>
    </row>
    <row r="108" spans="1:47" x14ac:dyDescent="0.25">
      <c r="A108">
        <v>103</v>
      </c>
      <c r="B108">
        <v>1236</v>
      </c>
      <c r="C108">
        <v>1365</v>
      </c>
      <c r="D108">
        <v>129.54</v>
      </c>
      <c r="E108" s="13">
        <v>188620</v>
      </c>
      <c r="F108">
        <v>65277</v>
      </c>
      <c r="G108">
        <v>0.34599999999999997</v>
      </c>
      <c r="H108" s="13">
        <v>31767000</v>
      </c>
      <c r="I108">
        <v>91.626000000000005</v>
      </c>
      <c r="J108" t="s">
        <v>65</v>
      </c>
      <c r="K108" s="13">
        <v>199600</v>
      </c>
      <c r="O108">
        <v>103</v>
      </c>
      <c r="P108">
        <v>1236</v>
      </c>
      <c r="Q108">
        <v>1365</v>
      </c>
      <c r="R108">
        <v>129.51</v>
      </c>
      <c r="S108" s="13">
        <v>253610</v>
      </c>
      <c r="T108" s="13">
        <v>101340</v>
      </c>
      <c r="U108">
        <v>0.4</v>
      </c>
      <c r="V108" s="13">
        <v>43466000</v>
      </c>
      <c r="W108">
        <v>125.31</v>
      </c>
      <c r="X108" t="s">
        <v>65</v>
      </c>
      <c r="Y108" s="13">
        <v>273110</v>
      </c>
      <c r="AC108">
        <v>103</v>
      </c>
      <c r="AD108">
        <v>1236</v>
      </c>
      <c r="AE108">
        <v>1363</v>
      </c>
      <c r="AF108">
        <v>129.52000000000001</v>
      </c>
      <c r="AG108" s="13">
        <v>195230</v>
      </c>
      <c r="AH108">
        <v>74040</v>
      </c>
      <c r="AI108">
        <v>0.379</v>
      </c>
      <c r="AJ108" s="13">
        <v>33232000</v>
      </c>
      <c r="AK108">
        <v>95.915000000000006</v>
      </c>
      <c r="AL108" t="s">
        <v>65</v>
      </c>
      <c r="AM108" s="13">
        <v>208800</v>
      </c>
      <c r="AP108">
        <v>129.52000000000001</v>
      </c>
      <c r="AQ108">
        <f t="shared" si="2"/>
        <v>227170</v>
      </c>
      <c r="AS108">
        <f t="shared" si="3"/>
        <v>212486.66666666666</v>
      </c>
      <c r="AT108">
        <f t="shared" si="3"/>
        <v>80219</v>
      </c>
      <c r="AU108">
        <f t="shared" si="3"/>
        <v>0.375</v>
      </c>
    </row>
    <row r="109" spans="1:47" x14ac:dyDescent="0.25">
      <c r="A109">
        <v>104</v>
      </c>
      <c r="B109">
        <v>1248</v>
      </c>
      <c r="C109">
        <v>1377</v>
      </c>
      <c r="D109">
        <v>130.47</v>
      </c>
      <c r="E109" s="13">
        <v>196490</v>
      </c>
      <c r="F109">
        <v>68699</v>
      </c>
      <c r="G109">
        <v>0.35</v>
      </c>
      <c r="H109" s="13">
        <v>33128000</v>
      </c>
      <c r="I109">
        <v>95.656000000000006</v>
      </c>
      <c r="J109" t="s">
        <v>65</v>
      </c>
      <c r="K109" s="13">
        <v>208150</v>
      </c>
      <c r="O109">
        <v>104</v>
      </c>
      <c r="P109">
        <v>1248</v>
      </c>
      <c r="Q109">
        <v>1377</v>
      </c>
      <c r="R109">
        <v>130.43</v>
      </c>
      <c r="S109" s="13">
        <v>271520</v>
      </c>
      <c r="T109" s="13">
        <v>109430</v>
      </c>
      <c r="U109">
        <v>0.40300000000000002</v>
      </c>
      <c r="V109" s="13">
        <v>46591000</v>
      </c>
      <c r="W109">
        <v>134.58000000000001</v>
      </c>
      <c r="X109" t="s">
        <v>65</v>
      </c>
      <c r="Y109" s="13">
        <v>292740</v>
      </c>
      <c r="AC109">
        <v>104</v>
      </c>
      <c r="AD109">
        <v>1248</v>
      </c>
      <c r="AE109">
        <v>1375</v>
      </c>
      <c r="AF109">
        <v>130.44</v>
      </c>
      <c r="AG109" s="13">
        <v>207610</v>
      </c>
      <c r="AH109">
        <v>79655</v>
      </c>
      <c r="AI109">
        <v>0.38400000000000001</v>
      </c>
      <c r="AJ109" s="13">
        <v>35391000</v>
      </c>
      <c r="AK109">
        <v>102.32</v>
      </c>
      <c r="AL109" t="s">
        <v>65</v>
      </c>
      <c r="AM109" s="13">
        <v>222370</v>
      </c>
      <c r="AP109">
        <v>130.44</v>
      </c>
      <c r="AQ109">
        <f t="shared" si="2"/>
        <v>241086.66666666666</v>
      </c>
      <c r="AS109">
        <f t="shared" si="3"/>
        <v>225206.66666666666</v>
      </c>
      <c r="AT109">
        <f t="shared" si="3"/>
        <v>85928</v>
      </c>
      <c r="AU109">
        <f t="shared" si="3"/>
        <v>0.379</v>
      </c>
    </row>
    <row r="110" spans="1:47" x14ac:dyDescent="0.25">
      <c r="A110">
        <v>105</v>
      </c>
      <c r="B110">
        <v>1260</v>
      </c>
      <c r="C110">
        <v>1389</v>
      </c>
      <c r="D110">
        <v>131.38999999999999</v>
      </c>
      <c r="E110" s="13">
        <v>204790</v>
      </c>
      <c r="F110">
        <v>72131</v>
      </c>
      <c r="G110">
        <v>0.35199999999999998</v>
      </c>
      <c r="H110" s="13">
        <v>34556000</v>
      </c>
      <c r="I110">
        <v>99.623999999999995</v>
      </c>
      <c r="J110" t="s">
        <v>65</v>
      </c>
      <c r="K110" s="13">
        <v>217120</v>
      </c>
      <c r="O110">
        <v>105</v>
      </c>
      <c r="P110">
        <v>1260</v>
      </c>
      <c r="Q110">
        <v>1389</v>
      </c>
      <c r="R110">
        <v>131.4</v>
      </c>
      <c r="S110" s="13">
        <v>287370</v>
      </c>
      <c r="T110" s="13">
        <v>116880</v>
      </c>
      <c r="U110">
        <v>0.40699999999999997</v>
      </c>
      <c r="V110" s="13">
        <v>49374000</v>
      </c>
      <c r="W110">
        <v>142.63</v>
      </c>
      <c r="X110" t="s">
        <v>65</v>
      </c>
      <c r="Y110" s="13">
        <v>310230</v>
      </c>
      <c r="AC110">
        <v>105</v>
      </c>
      <c r="AD110">
        <v>1260</v>
      </c>
      <c r="AE110">
        <v>1387</v>
      </c>
      <c r="AF110">
        <v>131.36000000000001</v>
      </c>
      <c r="AG110" s="13">
        <v>220130</v>
      </c>
      <c r="AH110">
        <v>86969</v>
      </c>
      <c r="AI110">
        <v>0.39500000000000002</v>
      </c>
      <c r="AJ110" s="13">
        <v>37670000</v>
      </c>
      <c r="AK110">
        <v>108.62</v>
      </c>
      <c r="AL110" t="s">
        <v>65</v>
      </c>
      <c r="AM110" s="13">
        <v>236690</v>
      </c>
      <c r="AP110">
        <v>131.36000000000001</v>
      </c>
      <c r="AQ110">
        <f t="shared" si="2"/>
        <v>254680</v>
      </c>
      <c r="AS110">
        <f t="shared" si="3"/>
        <v>237430</v>
      </c>
      <c r="AT110">
        <f t="shared" si="3"/>
        <v>91993.333333333328</v>
      </c>
      <c r="AU110">
        <f t="shared" si="3"/>
        <v>0.38466666666666666</v>
      </c>
    </row>
    <row r="111" spans="1:47" x14ac:dyDescent="0.25">
      <c r="A111">
        <v>106</v>
      </c>
      <c r="B111">
        <v>1272</v>
      </c>
      <c r="C111">
        <v>1401</v>
      </c>
      <c r="D111">
        <v>132.31</v>
      </c>
      <c r="E111" s="13">
        <v>211790</v>
      </c>
      <c r="F111">
        <v>75351</v>
      </c>
      <c r="G111">
        <v>0.35599999999999998</v>
      </c>
      <c r="H111" s="13">
        <v>35777000</v>
      </c>
      <c r="I111">
        <v>103.31</v>
      </c>
      <c r="J111" t="s">
        <v>65</v>
      </c>
      <c r="K111" s="13">
        <v>224790</v>
      </c>
      <c r="O111">
        <v>106</v>
      </c>
      <c r="P111">
        <v>1272</v>
      </c>
      <c r="Q111">
        <v>1401</v>
      </c>
      <c r="R111">
        <v>132.33000000000001</v>
      </c>
      <c r="S111" s="13">
        <v>303150</v>
      </c>
      <c r="T111" s="13">
        <v>123450</v>
      </c>
      <c r="U111">
        <v>0.40699999999999997</v>
      </c>
      <c r="V111" s="13">
        <v>52095000</v>
      </c>
      <c r="W111">
        <v>150.63999999999999</v>
      </c>
      <c r="X111" t="s">
        <v>65</v>
      </c>
      <c r="Y111" s="13">
        <v>327320</v>
      </c>
      <c r="AC111">
        <v>106</v>
      </c>
      <c r="AD111">
        <v>1272</v>
      </c>
      <c r="AE111">
        <v>1399</v>
      </c>
      <c r="AF111">
        <v>132.28</v>
      </c>
      <c r="AG111" s="13">
        <v>231060</v>
      </c>
      <c r="AH111">
        <v>92518</v>
      </c>
      <c r="AI111">
        <v>0.4</v>
      </c>
      <c r="AJ111" s="13">
        <v>39613000</v>
      </c>
      <c r="AK111">
        <v>114.4</v>
      </c>
      <c r="AL111" t="s">
        <v>65</v>
      </c>
      <c r="AM111" s="13">
        <v>248900</v>
      </c>
      <c r="AP111">
        <v>132.28</v>
      </c>
      <c r="AQ111">
        <f t="shared" si="2"/>
        <v>267003.33333333331</v>
      </c>
      <c r="AS111">
        <f t="shared" si="3"/>
        <v>248666.66666666666</v>
      </c>
      <c r="AT111">
        <f t="shared" si="3"/>
        <v>97106.333333333328</v>
      </c>
      <c r="AU111">
        <f t="shared" si="3"/>
        <v>0.3876666666666666</v>
      </c>
    </row>
    <row r="112" spans="1:47" x14ac:dyDescent="0.25">
      <c r="A112">
        <v>107</v>
      </c>
      <c r="B112">
        <v>1284</v>
      </c>
      <c r="C112">
        <v>1413</v>
      </c>
      <c r="D112">
        <v>133.22999999999999</v>
      </c>
      <c r="E112" s="13">
        <v>219050</v>
      </c>
      <c r="F112">
        <v>79319</v>
      </c>
      <c r="G112">
        <v>0.36199999999999999</v>
      </c>
      <c r="H112" s="13">
        <v>37078000</v>
      </c>
      <c r="I112">
        <v>106.95</v>
      </c>
      <c r="J112" t="s">
        <v>65</v>
      </c>
      <c r="K112" s="13">
        <v>232970</v>
      </c>
      <c r="O112">
        <v>107</v>
      </c>
      <c r="P112">
        <v>1284</v>
      </c>
      <c r="Q112">
        <v>1413</v>
      </c>
      <c r="R112">
        <v>133.25</v>
      </c>
      <c r="S112" s="13">
        <v>317550</v>
      </c>
      <c r="T112" s="13">
        <v>130450</v>
      </c>
      <c r="U112">
        <v>0.41099999999999998</v>
      </c>
      <c r="V112" s="13">
        <v>54638000</v>
      </c>
      <c r="W112">
        <v>157.80000000000001</v>
      </c>
      <c r="X112" t="s">
        <v>65</v>
      </c>
      <c r="Y112" s="13">
        <v>343300</v>
      </c>
      <c r="AC112">
        <v>107</v>
      </c>
      <c r="AD112">
        <v>1284</v>
      </c>
      <c r="AE112">
        <v>1411</v>
      </c>
      <c r="AF112">
        <v>133.21</v>
      </c>
      <c r="AG112" s="13">
        <v>242430</v>
      </c>
      <c r="AH112">
        <v>99028</v>
      </c>
      <c r="AI112">
        <v>0.40799999999999997</v>
      </c>
      <c r="AJ112" s="13">
        <v>41679000</v>
      </c>
      <c r="AK112">
        <v>120.3</v>
      </c>
      <c r="AL112" t="s">
        <v>65</v>
      </c>
      <c r="AM112" s="13">
        <v>261880</v>
      </c>
      <c r="AP112">
        <v>133.21</v>
      </c>
      <c r="AQ112">
        <f t="shared" si="2"/>
        <v>279383.33333333331</v>
      </c>
      <c r="AS112">
        <f t="shared" si="3"/>
        <v>259676.66666666666</v>
      </c>
      <c r="AT112">
        <f t="shared" si="3"/>
        <v>102932.33333333333</v>
      </c>
      <c r="AU112">
        <f t="shared" si="3"/>
        <v>0.39366666666666661</v>
      </c>
    </row>
    <row r="113" spans="1:47" x14ac:dyDescent="0.25">
      <c r="A113">
        <v>108</v>
      </c>
      <c r="B113">
        <v>1296</v>
      </c>
      <c r="C113">
        <v>1425</v>
      </c>
      <c r="D113">
        <v>134.15</v>
      </c>
      <c r="E113" s="13">
        <v>226510</v>
      </c>
      <c r="F113">
        <v>83674</v>
      </c>
      <c r="G113">
        <v>0.36899999999999999</v>
      </c>
      <c r="H113" s="13">
        <v>38431000</v>
      </c>
      <c r="I113">
        <v>110.93</v>
      </c>
      <c r="J113" t="s">
        <v>65</v>
      </c>
      <c r="K113" s="13">
        <v>241470</v>
      </c>
      <c r="O113">
        <v>108</v>
      </c>
      <c r="P113">
        <v>1296</v>
      </c>
      <c r="Q113">
        <v>1425</v>
      </c>
      <c r="R113">
        <v>134.16999999999999</v>
      </c>
      <c r="S113" s="13">
        <v>337090</v>
      </c>
      <c r="T113" s="13">
        <v>139650</v>
      </c>
      <c r="U113">
        <v>0.41399999999999998</v>
      </c>
      <c r="V113" s="13">
        <v>58071000</v>
      </c>
      <c r="W113">
        <v>167.52</v>
      </c>
      <c r="X113" t="s">
        <v>65</v>
      </c>
      <c r="Y113" s="13">
        <v>364870</v>
      </c>
      <c r="AC113">
        <v>108</v>
      </c>
      <c r="AD113">
        <v>1296</v>
      </c>
      <c r="AE113">
        <v>1423</v>
      </c>
      <c r="AF113">
        <v>134.13</v>
      </c>
      <c r="AG113" s="13">
        <v>255970</v>
      </c>
      <c r="AH113" s="13">
        <v>107150</v>
      </c>
      <c r="AI113">
        <v>0.41899999999999998</v>
      </c>
      <c r="AJ113" s="13">
        <v>44164000</v>
      </c>
      <c r="AK113">
        <v>127.54</v>
      </c>
      <c r="AL113" t="s">
        <v>65</v>
      </c>
      <c r="AM113" s="13">
        <v>277490</v>
      </c>
      <c r="AP113">
        <v>134.13</v>
      </c>
      <c r="AQ113">
        <f t="shared" si="2"/>
        <v>294610</v>
      </c>
      <c r="AS113">
        <f t="shared" si="3"/>
        <v>273190</v>
      </c>
      <c r="AT113">
        <f t="shared" si="3"/>
        <v>110158</v>
      </c>
      <c r="AU113">
        <f t="shared" si="3"/>
        <v>0.40066666666666667</v>
      </c>
    </row>
    <row r="114" spans="1:47" x14ac:dyDescent="0.25">
      <c r="A114">
        <v>109</v>
      </c>
      <c r="B114">
        <v>1308</v>
      </c>
      <c r="C114">
        <v>1437</v>
      </c>
      <c r="D114">
        <v>135.08000000000001</v>
      </c>
      <c r="E114" s="13">
        <v>231960</v>
      </c>
      <c r="F114">
        <v>87586</v>
      </c>
      <c r="G114">
        <v>0.378</v>
      </c>
      <c r="H114" s="13">
        <v>39461000</v>
      </c>
      <c r="I114">
        <v>113.97</v>
      </c>
      <c r="J114" t="s">
        <v>65</v>
      </c>
      <c r="K114" s="13">
        <v>247940</v>
      </c>
      <c r="O114">
        <v>109</v>
      </c>
      <c r="P114">
        <v>1308</v>
      </c>
      <c r="Q114">
        <v>1437</v>
      </c>
      <c r="R114">
        <v>135.1</v>
      </c>
      <c r="S114" s="13">
        <v>355070</v>
      </c>
      <c r="T114" s="13">
        <v>148900</v>
      </c>
      <c r="U114">
        <v>0.41899999999999998</v>
      </c>
      <c r="V114" s="13">
        <v>61279000</v>
      </c>
      <c r="W114">
        <v>176.86</v>
      </c>
      <c r="X114" t="s">
        <v>65</v>
      </c>
      <c r="Y114" s="13">
        <v>385030</v>
      </c>
      <c r="AC114">
        <v>109</v>
      </c>
      <c r="AD114">
        <v>1308</v>
      </c>
      <c r="AE114">
        <v>1435</v>
      </c>
      <c r="AF114">
        <v>135.06</v>
      </c>
      <c r="AG114" s="13">
        <v>273990</v>
      </c>
      <c r="AH114" s="13">
        <v>114320</v>
      </c>
      <c r="AI114">
        <v>0.41699999999999998</v>
      </c>
      <c r="AJ114" s="13">
        <v>47251000</v>
      </c>
      <c r="AK114">
        <v>136.55000000000001</v>
      </c>
      <c r="AL114" t="s">
        <v>65</v>
      </c>
      <c r="AM114" s="13">
        <v>296890</v>
      </c>
      <c r="AP114">
        <v>135.06</v>
      </c>
      <c r="AQ114">
        <f t="shared" si="2"/>
        <v>309953.33333333331</v>
      </c>
      <c r="AS114">
        <f t="shared" si="3"/>
        <v>287006.66666666669</v>
      </c>
      <c r="AT114">
        <f t="shared" si="3"/>
        <v>116935.33333333333</v>
      </c>
      <c r="AU114">
        <f t="shared" si="3"/>
        <v>0.40466666666666667</v>
      </c>
    </row>
    <row r="115" spans="1:47" x14ac:dyDescent="0.25">
      <c r="A115">
        <v>110</v>
      </c>
      <c r="B115">
        <v>1320</v>
      </c>
      <c r="C115">
        <v>1449</v>
      </c>
      <c r="D115">
        <v>136</v>
      </c>
      <c r="E115" s="13">
        <v>242960</v>
      </c>
      <c r="F115">
        <v>91397</v>
      </c>
      <c r="G115">
        <v>0.376</v>
      </c>
      <c r="H115" s="13">
        <v>41314000</v>
      </c>
      <c r="I115">
        <v>119.26</v>
      </c>
      <c r="J115" t="s">
        <v>65</v>
      </c>
      <c r="K115" s="13">
        <v>259580</v>
      </c>
      <c r="O115">
        <v>110</v>
      </c>
      <c r="P115">
        <v>1320</v>
      </c>
      <c r="Q115">
        <v>1449</v>
      </c>
      <c r="R115">
        <v>136.02000000000001</v>
      </c>
      <c r="S115" s="13">
        <v>375440</v>
      </c>
      <c r="T115" s="13">
        <v>157980</v>
      </c>
      <c r="U115">
        <v>0.42099999999999999</v>
      </c>
      <c r="V115" s="13">
        <v>64827000</v>
      </c>
      <c r="W115">
        <v>187.09</v>
      </c>
      <c r="X115" t="s">
        <v>65</v>
      </c>
      <c r="Y115" s="13">
        <v>407320</v>
      </c>
      <c r="AC115">
        <v>110</v>
      </c>
      <c r="AD115">
        <v>1320</v>
      </c>
      <c r="AE115">
        <v>1447</v>
      </c>
      <c r="AF115">
        <v>135.97999999999999</v>
      </c>
      <c r="AG115" s="13">
        <v>286620</v>
      </c>
      <c r="AH115" s="13">
        <v>121890</v>
      </c>
      <c r="AI115">
        <v>0.42499999999999999</v>
      </c>
      <c r="AJ115" s="13">
        <v>49571000</v>
      </c>
      <c r="AK115">
        <v>143.19999999999999</v>
      </c>
      <c r="AL115" t="s">
        <v>65</v>
      </c>
      <c r="AM115" s="13">
        <v>311460</v>
      </c>
      <c r="AP115">
        <v>135.97999999999999</v>
      </c>
      <c r="AQ115">
        <f t="shared" si="2"/>
        <v>326120</v>
      </c>
      <c r="AS115">
        <f t="shared" si="3"/>
        <v>301673.33333333331</v>
      </c>
      <c r="AT115">
        <f t="shared" si="3"/>
        <v>123755.66666666667</v>
      </c>
      <c r="AU115">
        <f t="shared" si="3"/>
        <v>0.40733333333333333</v>
      </c>
    </row>
    <row r="116" spans="1:47" x14ac:dyDescent="0.25">
      <c r="A116">
        <v>111</v>
      </c>
      <c r="B116">
        <v>1332</v>
      </c>
      <c r="C116">
        <v>1461</v>
      </c>
      <c r="D116">
        <v>136.93</v>
      </c>
      <c r="E116" s="13">
        <v>251750</v>
      </c>
      <c r="F116">
        <v>95332</v>
      </c>
      <c r="G116">
        <v>0.379</v>
      </c>
      <c r="H116" s="13">
        <v>42844000</v>
      </c>
      <c r="I116">
        <v>123.61</v>
      </c>
      <c r="J116" t="s">
        <v>65</v>
      </c>
      <c r="K116" s="13">
        <v>269200</v>
      </c>
      <c r="O116">
        <v>111</v>
      </c>
      <c r="P116">
        <v>1332</v>
      </c>
      <c r="Q116">
        <v>1461</v>
      </c>
      <c r="R116">
        <v>136.94</v>
      </c>
      <c r="S116" s="13">
        <v>393300</v>
      </c>
      <c r="T116" s="13">
        <v>165910</v>
      </c>
      <c r="U116">
        <v>0.42199999999999999</v>
      </c>
      <c r="V116" s="13">
        <v>67937000</v>
      </c>
      <c r="W116">
        <v>196.09</v>
      </c>
      <c r="X116" t="s">
        <v>65</v>
      </c>
      <c r="Y116" s="13">
        <v>426860</v>
      </c>
      <c r="AC116">
        <v>111</v>
      </c>
      <c r="AD116">
        <v>1332</v>
      </c>
      <c r="AE116">
        <v>1459</v>
      </c>
      <c r="AF116">
        <v>136.9</v>
      </c>
      <c r="AG116" s="13">
        <v>299670</v>
      </c>
      <c r="AH116" s="13">
        <v>130680</v>
      </c>
      <c r="AI116">
        <v>0.436</v>
      </c>
      <c r="AJ116" s="13">
        <v>52031000</v>
      </c>
      <c r="AK116">
        <v>150.41</v>
      </c>
      <c r="AL116" t="s">
        <v>65</v>
      </c>
      <c r="AM116" s="13">
        <v>326920</v>
      </c>
      <c r="AP116">
        <v>136.9</v>
      </c>
      <c r="AQ116">
        <f t="shared" si="2"/>
        <v>340993.33333333331</v>
      </c>
      <c r="AS116">
        <f t="shared" si="3"/>
        <v>314906.66666666669</v>
      </c>
      <c r="AT116">
        <f t="shared" si="3"/>
        <v>130640.66666666667</v>
      </c>
      <c r="AU116">
        <f t="shared" si="3"/>
        <v>0.41233333333333327</v>
      </c>
    </row>
    <row r="117" spans="1:47" x14ac:dyDescent="0.25">
      <c r="A117">
        <v>112</v>
      </c>
      <c r="B117">
        <v>1344</v>
      </c>
      <c r="C117">
        <v>1473</v>
      </c>
      <c r="D117">
        <v>137.85</v>
      </c>
      <c r="E117" s="13">
        <v>261900</v>
      </c>
      <c r="F117" s="13">
        <v>100350</v>
      </c>
      <c r="G117">
        <v>0.38300000000000001</v>
      </c>
      <c r="H117" s="13">
        <v>44637000</v>
      </c>
      <c r="I117">
        <v>128.68</v>
      </c>
      <c r="J117" t="s">
        <v>65</v>
      </c>
      <c r="K117" s="13">
        <v>280460</v>
      </c>
      <c r="O117">
        <v>112</v>
      </c>
      <c r="P117">
        <v>1344</v>
      </c>
      <c r="Q117">
        <v>1473</v>
      </c>
      <c r="R117">
        <v>137.86000000000001</v>
      </c>
      <c r="S117" s="13">
        <v>415480</v>
      </c>
      <c r="T117" s="13">
        <v>177750</v>
      </c>
      <c r="U117">
        <v>0.42799999999999999</v>
      </c>
      <c r="V117" s="13">
        <v>71923000</v>
      </c>
      <c r="W117">
        <v>207.35</v>
      </c>
      <c r="X117" t="s">
        <v>65</v>
      </c>
      <c r="Y117" s="13">
        <v>451910</v>
      </c>
      <c r="AC117">
        <v>112</v>
      </c>
      <c r="AD117">
        <v>1344</v>
      </c>
      <c r="AE117">
        <v>1471</v>
      </c>
      <c r="AF117">
        <v>137.83000000000001</v>
      </c>
      <c r="AG117" s="13">
        <v>313730</v>
      </c>
      <c r="AH117" s="13">
        <v>139090</v>
      </c>
      <c r="AI117">
        <v>0.443</v>
      </c>
      <c r="AJ117" s="13">
        <v>54619000</v>
      </c>
      <c r="AK117">
        <v>157.94999999999999</v>
      </c>
      <c r="AL117" t="s">
        <v>65</v>
      </c>
      <c r="AM117" s="13">
        <v>343180</v>
      </c>
      <c r="AP117">
        <v>137.83000000000001</v>
      </c>
      <c r="AQ117">
        <f t="shared" si="2"/>
        <v>358516.66666666669</v>
      </c>
      <c r="AS117">
        <f t="shared" si="3"/>
        <v>330370</v>
      </c>
      <c r="AT117">
        <f t="shared" si="3"/>
        <v>139063.33333333334</v>
      </c>
      <c r="AU117">
        <f t="shared" si="3"/>
        <v>0.41799999999999998</v>
      </c>
    </row>
    <row r="118" spans="1:47" x14ac:dyDescent="0.25">
      <c r="A118">
        <v>113</v>
      </c>
      <c r="B118">
        <v>1356</v>
      </c>
      <c r="C118">
        <v>1485</v>
      </c>
      <c r="D118">
        <v>138.77000000000001</v>
      </c>
      <c r="E118" s="13">
        <v>271590</v>
      </c>
      <c r="F118" s="13">
        <v>105490</v>
      </c>
      <c r="G118">
        <v>0.38800000000000001</v>
      </c>
      <c r="H118" s="13">
        <v>46371000</v>
      </c>
      <c r="I118">
        <v>133.86000000000001</v>
      </c>
      <c r="J118" t="s">
        <v>65</v>
      </c>
      <c r="K118" s="13">
        <v>291360</v>
      </c>
      <c r="O118">
        <v>113</v>
      </c>
      <c r="P118">
        <v>1356</v>
      </c>
      <c r="Q118">
        <v>1485</v>
      </c>
      <c r="R118">
        <v>138.78</v>
      </c>
      <c r="S118" s="13">
        <v>437340</v>
      </c>
      <c r="T118" s="13">
        <v>186580</v>
      </c>
      <c r="U118">
        <v>0.42699999999999999</v>
      </c>
      <c r="V118" s="13">
        <v>75675000</v>
      </c>
      <c r="W118">
        <v>218.36</v>
      </c>
      <c r="X118" t="s">
        <v>65</v>
      </c>
      <c r="Y118" s="13">
        <v>475480</v>
      </c>
      <c r="AC118">
        <v>113</v>
      </c>
      <c r="AD118">
        <v>1356</v>
      </c>
      <c r="AE118">
        <v>1483</v>
      </c>
      <c r="AF118">
        <v>138.75</v>
      </c>
      <c r="AG118" s="13">
        <v>330810</v>
      </c>
      <c r="AH118" s="13">
        <v>147130</v>
      </c>
      <c r="AI118">
        <v>0.44500000000000001</v>
      </c>
      <c r="AJ118" s="13">
        <v>57622000</v>
      </c>
      <c r="AK118">
        <v>166.74</v>
      </c>
      <c r="AL118" t="s">
        <v>65</v>
      </c>
      <c r="AM118" s="13">
        <v>362050</v>
      </c>
      <c r="AP118">
        <v>138.75</v>
      </c>
      <c r="AQ118">
        <f t="shared" si="2"/>
        <v>376296.66666666669</v>
      </c>
      <c r="AS118">
        <f t="shared" si="3"/>
        <v>346580</v>
      </c>
      <c r="AT118">
        <f t="shared" si="3"/>
        <v>146400</v>
      </c>
      <c r="AU118">
        <f t="shared" si="3"/>
        <v>0.42</v>
      </c>
    </row>
    <row r="119" spans="1:47" x14ac:dyDescent="0.25">
      <c r="A119">
        <v>114</v>
      </c>
      <c r="B119">
        <v>1368</v>
      </c>
      <c r="C119">
        <v>1497</v>
      </c>
      <c r="D119">
        <v>139.69</v>
      </c>
      <c r="E119" s="13">
        <v>279710</v>
      </c>
      <c r="F119" s="13">
        <v>109540</v>
      </c>
      <c r="G119">
        <v>0.39200000000000002</v>
      </c>
      <c r="H119" s="13">
        <v>47809000</v>
      </c>
      <c r="I119">
        <v>138.43</v>
      </c>
      <c r="J119" t="s">
        <v>65</v>
      </c>
      <c r="K119" s="13">
        <v>300390</v>
      </c>
      <c r="O119">
        <v>114</v>
      </c>
      <c r="P119">
        <v>1368</v>
      </c>
      <c r="Q119">
        <v>1497</v>
      </c>
      <c r="R119">
        <v>139.71</v>
      </c>
      <c r="S119" s="13">
        <v>455930</v>
      </c>
      <c r="T119" s="13">
        <v>197300</v>
      </c>
      <c r="U119">
        <v>0.433</v>
      </c>
      <c r="V119" s="13">
        <v>79067000</v>
      </c>
      <c r="W119">
        <v>228.28</v>
      </c>
      <c r="X119" t="s">
        <v>65</v>
      </c>
      <c r="Y119" s="13">
        <v>496790</v>
      </c>
      <c r="AC119">
        <v>114</v>
      </c>
      <c r="AD119">
        <v>1368</v>
      </c>
      <c r="AE119">
        <v>1495</v>
      </c>
      <c r="AF119">
        <v>139.66999999999999</v>
      </c>
      <c r="AG119" s="13">
        <v>348380</v>
      </c>
      <c r="AH119" s="13">
        <v>158280</v>
      </c>
      <c r="AI119">
        <v>0.45400000000000001</v>
      </c>
      <c r="AJ119" s="13">
        <v>60900000</v>
      </c>
      <c r="AK119">
        <v>176.33</v>
      </c>
      <c r="AL119" t="s">
        <v>65</v>
      </c>
      <c r="AM119" s="13">
        <v>382650</v>
      </c>
      <c r="AP119">
        <v>139.66999999999999</v>
      </c>
      <c r="AQ119">
        <f t="shared" si="2"/>
        <v>393276.66666666669</v>
      </c>
      <c r="AS119">
        <f t="shared" si="3"/>
        <v>361340</v>
      </c>
      <c r="AT119">
        <f t="shared" si="3"/>
        <v>155040</v>
      </c>
      <c r="AU119">
        <f t="shared" si="3"/>
        <v>0.42633333333333329</v>
      </c>
    </row>
    <row r="120" spans="1:47" x14ac:dyDescent="0.25">
      <c r="A120">
        <v>115</v>
      </c>
      <c r="B120">
        <v>1380</v>
      </c>
      <c r="C120">
        <v>1509</v>
      </c>
      <c r="D120">
        <v>140.62</v>
      </c>
      <c r="E120" s="13">
        <v>289790</v>
      </c>
      <c r="F120" s="13">
        <v>116260</v>
      </c>
      <c r="G120">
        <v>0.40100000000000002</v>
      </c>
      <c r="H120" s="13">
        <v>49694000</v>
      </c>
      <c r="I120">
        <v>143.25</v>
      </c>
      <c r="J120" t="s">
        <v>65</v>
      </c>
      <c r="K120" s="13">
        <v>312240</v>
      </c>
      <c r="O120">
        <v>115</v>
      </c>
      <c r="P120">
        <v>1380</v>
      </c>
      <c r="Q120">
        <v>1509</v>
      </c>
      <c r="R120">
        <v>140.63</v>
      </c>
      <c r="S120" s="13">
        <v>479230</v>
      </c>
      <c r="T120" s="13">
        <v>205050</v>
      </c>
      <c r="U120">
        <v>0.42799999999999999</v>
      </c>
      <c r="V120" s="13">
        <v>82960000</v>
      </c>
      <c r="W120">
        <v>239.45</v>
      </c>
      <c r="X120" t="s">
        <v>65</v>
      </c>
      <c r="Y120" s="13">
        <v>521250</v>
      </c>
      <c r="AC120">
        <v>115</v>
      </c>
      <c r="AD120">
        <v>1380</v>
      </c>
      <c r="AE120">
        <v>1507</v>
      </c>
      <c r="AF120">
        <v>140.6</v>
      </c>
      <c r="AG120" s="13">
        <v>370710</v>
      </c>
      <c r="AH120" s="13">
        <v>169830</v>
      </c>
      <c r="AI120">
        <v>0.45800000000000002</v>
      </c>
      <c r="AJ120" s="13">
        <v>64896000</v>
      </c>
      <c r="AK120">
        <v>187.94</v>
      </c>
      <c r="AL120" t="s">
        <v>65</v>
      </c>
      <c r="AM120" s="13">
        <v>407760</v>
      </c>
      <c r="AP120">
        <v>140.6</v>
      </c>
      <c r="AQ120">
        <f t="shared" si="2"/>
        <v>413750</v>
      </c>
      <c r="AS120">
        <f t="shared" si="3"/>
        <v>379910</v>
      </c>
      <c r="AT120">
        <f t="shared" si="3"/>
        <v>163713.33333333334</v>
      </c>
      <c r="AU120">
        <f t="shared" si="3"/>
        <v>0.42899999999999999</v>
      </c>
    </row>
    <row r="121" spans="1:47" x14ac:dyDescent="0.25">
      <c r="A121">
        <v>116</v>
      </c>
      <c r="B121">
        <v>1392</v>
      </c>
      <c r="C121">
        <v>1521</v>
      </c>
      <c r="D121">
        <v>141.54</v>
      </c>
      <c r="E121" s="13">
        <v>301050</v>
      </c>
      <c r="F121" s="13">
        <v>120590</v>
      </c>
      <c r="G121">
        <v>0.40100000000000002</v>
      </c>
      <c r="H121" s="13">
        <v>51614000</v>
      </c>
      <c r="I121">
        <v>149.08000000000001</v>
      </c>
      <c r="J121" t="s">
        <v>65</v>
      </c>
      <c r="K121" s="13">
        <v>324300</v>
      </c>
      <c r="O121">
        <v>116</v>
      </c>
      <c r="P121">
        <v>1392</v>
      </c>
      <c r="Q121">
        <v>1521</v>
      </c>
      <c r="R121">
        <v>141.56</v>
      </c>
      <c r="S121" s="13">
        <v>496170</v>
      </c>
      <c r="T121" s="13">
        <v>213600</v>
      </c>
      <c r="U121">
        <v>0.43</v>
      </c>
      <c r="V121" s="13">
        <v>85975000</v>
      </c>
      <c r="W121">
        <v>248.71</v>
      </c>
      <c r="X121" t="s">
        <v>65</v>
      </c>
      <c r="Y121" s="13">
        <v>540190</v>
      </c>
      <c r="AC121">
        <v>116</v>
      </c>
      <c r="AD121">
        <v>1392</v>
      </c>
      <c r="AE121">
        <v>1519</v>
      </c>
      <c r="AF121">
        <v>141.52000000000001</v>
      </c>
      <c r="AG121" s="13">
        <v>389160</v>
      </c>
      <c r="AH121" s="13">
        <v>177670</v>
      </c>
      <c r="AI121">
        <v>0.45700000000000002</v>
      </c>
      <c r="AJ121" s="13">
        <v>68086000</v>
      </c>
      <c r="AK121">
        <v>197.39</v>
      </c>
      <c r="AL121" t="s">
        <v>65</v>
      </c>
      <c r="AM121" s="13">
        <v>427800</v>
      </c>
      <c r="AP121">
        <v>141.52000000000001</v>
      </c>
      <c r="AQ121">
        <f t="shared" si="2"/>
        <v>430763.33333333331</v>
      </c>
      <c r="AS121">
        <f t="shared" si="3"/>
        <v>395460</v>
      </c>
      <c r="AT121">
        <f t="shared" si="3"/>
        <v>170620</v>
      </c>
      <c r="AU121">
        <f t="shared" si="3"/>
        <v>0.42933333333333334</v>
      </c>
    </row>
    <row r="122" spans="1:47" x14ac:dyDescent="0.25">
      <c r="A122">
        <v>117</v>
      </c>
      <c r="B122">
        <v>1404</v>
      </c>
      <c r="C122">
        <v>1533</v>
      </c>
      <c r="D122">
        <v>142.46</v>
      </c>
      <c r="E122" s="13">
        <v>311200</v>
      </c>
      <c r="F122" s="13">
        <v>125860</v>
      </c>
      <c r="G122">
        <v>0.40400000000000003</v>
      </c>
      <c r="H122" s="13">
        <v>53426000</v>
      </c>
      <c r="I122">
        <v>154.41</v>
      </c>
      <c r="J122" t="s">
        <v>65</v>
      </c>
      <c r="K122" s="13">
        <v>335690</v>
      </c>
      <c r="O122">
        <v>117</v>
      </c>
      <c r="P122">
        <v>1404</v>
      </c>
      <c r="Q122">
        <v>1533</v>
      </c>
      <c r="R122">
        <v>142.47999999999999</v>
      </c>
      <c r="S122" s="13">
        <v>515210</v>
      </c>
      <c r="T122" s="13">
        <v>222020</v>
      </c>
      <c r="U122">
        <v>0.43099999999999999</v>
      </c>
      <c r="V122" s="13">
        <v>89288000</v>
      </c>
      <c r="W122">
        <v>258.18</v>
      </c>
      <c r="X122" t="s">
        <v>65</v>
      </c>
      <c r="Y122" s="13">
        <v>561010</v>
      </c>
      <c r="AC122">
        <v>117</v>
      </c>
      <c r="AD122">
        <v>1404</v>
      </c>
      <c r="AE122">
        <v>1531</v>
      </c>
      <c r="AF122">
        <v>142.44999999999999</v>
      </c>
      <c r="AG122" s="13">
        <v>409340</v>
      </c>
      <c r="AH122" s="13">
        <v>187490</v>
      </c>
      <c r="AI122">
        <v>0.45800000000000002</v>
      </c>
      <c r="AJ122" s="13">
        <v>71657000</v>
      </c>
      <c r="AK122">
        <v>207.4</v>
      </c>
      <c r="AL122" t="s">
        <v>65</v>
      </c>
      <c r="AM122" s="13">
        <v>450230</v>
      </c>
      <c r="AP122">
        <v>142.44999999999999</v>
      </c>
      <c r="AQ122">
        <f t="shared" si="2"/>
        <v>448976.66666666669</v>
      </c>
      <c r="AS122">
        <f t="shared" si="3"/>
        <v>411916.66666666669</v>
      </c>
      <c r="AT122">
        <f t="shared" si="3"/>
        <v>178456.66666666666</v>
      </c>
      <c r="AU122">
        <f t="shared" si="3"/>
        <v>0.43099999999999999</v>
      </c>
    </row>
    <row r="123" spans="1:47" x14ac:dyDescent="0.25">
      <c r="A123">
        <v>118</v>
      </c>
      <c r="B123">
        <v>1416</v>
      </c>
      <c r="C123">
        <v>1545</v>
      </c>
      <c r="D123">
        <v>143.38999999999999</v>
      </c>
      <c r="E123" s="13">
        <v>326270</v>
      </c>
      <c r="F123" s="13">
        <v>132910</v>
      </c>
      <c r="G123">
        <v>0.40699999999999997</v>
      </c>
      <c r="H123" s="13">
        <v>56071000</v>
      </c>
      <c r="I123">
        <v>161.9</v>
      </c>
      <c r="J123" t="s">
        <v>65</v>
      </c>
      <c r="K123" s="13">
        <v>352300</v>
      </c>
      <c r="O123">
        <v>118</v>
      </c>
      <c r="P123">
        <v>1416</v>
      </c>
      <c r="Q123">
        <v>1545</v>
      </c>
      <c r="R123">
        <v>143.4</v>
      </c>
      <c r="S123" s="13">
        <v>534980</v>
      </c>
      <c r="T123" s="13">
        <v>230550</v>
      </c>
      <c r="U123">
        <v>0.43099999999999999</v>
      </c>
      <c r="V123" s="13">
        <v>92714000</v>
      </c>
      <c r="W123">
        <v>268.56</v>
      </c>
      <c r="X123" t="s">
        <v>65</v>
      </c>
      <c r="Y123" s="13">
        <v>582540</v>
      </c>
      <c r="AC123">
        <v>118</v>
      </c>
      <c r="AD123">
        <v>1416</v>
      </c>
      <c r="AE123">
        <v>1543</v>
      </c>
      <c r="AF123">
        <v>143.37</v>
      </c>
      <c r="AG123" s="13">
        <v>426460</v>
      </c>
      <c r="AH123" s="13">
        <v>198770</v>
      </c>
      <c r="AI123">
        <v>0.46600000000000003</v>
      </c>
      <c r="AJ123" s="13">
        <v>74883000</v>
      </c>
      <c r="AK123">
        <v>217.42</v>
      </c>
      <c r="AL123" t="s">
        <v>65</v>
      </c>
      <c r="AM123" s="13">
        <v>470510</v>
      </c>
      <c r="AP123">
        <v>143.37</v>
      </c>
      <c r="AQ123">
        <f t="shared" si="2"/>
        <v>468450</v>
      </c>
      <c r="AS123">
        <f t="shared" si="3"/>
        <v>429236.66666666669</v>
      </c>
      <c r="AT123">
        <f t="shared" si="3"/>
        <v>187410</v>
      </c>
      <c r="AU123">
        <f t="shared" si="3"/>
        <v>0.4346666666666667</v>
      </c>
    </row>
    <row r="124" spans="1:47" x14ac:dyDescent="0.25">
      <c r="A124">
        <v>119</v>
      </c>
      <c r="B124">
        <v>1428</v>
      </c>
      <c r="C124">
        <v>1557</v>
      </c>
      <c r="D124">
        <v>144.31</v>
      </c>
      <c r="E124" s="13">
        <v>338370</v>
      </c>
      <c r="F124" s="13">
        <v>137940</v>
      </c>
      <c r="G124">
        <v>0.40799999999999997</v>
      </c>
      <c r="H124" s="13">
        <v>58157000</v>
      </c>
      <c r="I124">
        <v>168.48</v>
      </c>
      <c r="J124" t="s">
        <v>65</v>
      </c>
      <c r="K124" s="13">
        <v>365410</v>
      </c>
      <c r="O124">
        <v>119</v>
      </c>
      <c r="P124">
        <v>1428</v>
      </c>
      <c r="Q124">
        <v>1557</v>
      </c>
      <c r="R124">
        <v>144.33000000000001</v>
      </c>
      <c r="S124" s="13">
        <v>559430</v>
      </c>
      <c r="T124" s="13">
        <v>241080</v>
      </c>
      <c r="U124">
        <v>0.43099999999999999</v>
      </c>
      <c r="V124" s="13">
        <v>96951000</v>
      </c>
      <c r="W124">
        <v>279.94</v>
      </c>
      <c r="X124" t="s">
        <v>65</v>
      </c>
      <c r="Y124" s="13">
        <v>609160</v>
      </c>
      <c r="AC124">
        <v>119</v>
      </c>
      <c r="AD124">
        <v>1428</v>
      </c>
      <c r="AE124">
        <v>1555</v>
      </c>
      <c r="AF124">
        <v>144.30000000000001</v>
      </c>
      <c r="AG124" s="13">
        <v>441180</v>
      </c>
      <c r="AH124" s="13">
        <v>221590</v>
      </c>
      <c r="AI124">
        <v>0.502</v>
      </c>
      <c r="AJ124" s="13">
        <v>78575000</v>
      </c>
      <c r="AK124">
        <v>228.33</v>
      </c>
      <c r="AL124" t="s">
        <v>65</v>
      </c>
      <c r="AM124" s="13">
        <v>493700</v>
      </c>
      <c r="AP124">
        <v>144.30000000000001</v>
      </c>
      <c r="AQ124">
        <f t="shared" si="2"/>
        <v>489423.33333333331</v>
      </c>
      <c r="AS124">
        <f t="shared" si="3"/>
        <v>446326.66666666669</v>
      </c>
      <c r="AT124">
        <f t="shared" si="3"/>
        <v>200203.33333333334</v>
      </c>
      <c r="AU124">
        <f t="shared" si="3"/>
        <v>0.44700000000000001</v>
      </c>
    </row>
    <row r="125" spans="1:47" x14ac:dyDescent="0.25">
      <c r="A125">
        <v>120</v>
      </c>
      <c r="B125">
        <v>1440</v>
      </c>
      <c r="C125">
        <v>1569</v>
      </c>
      <c r="D125">
        <v>145.22999999999999</v>
      </c>
      <c r="E125" s="13">
        <v>351580</v>
      </c>
      <c r="F125" s="13">
        <v>145960</v>
      </c>
      <c r="G125">
        <v>0.41499999999999998</v>
      </c>
      <c r="H125" s="13">
        <v>60586000</v>
      </c>
      <c r="I125">
        <v>174.97</v>
      </c>
      <c r="J125" t="s">
        <v>65</v>
      </c>
      <c r="K125" s="13">
        <v>380670</v>
      </c>
      <c r="O125">
        <v>120</v>
      </c>
      <c r="P125">
        <v>1440</v>
      </c>
      <c r="Q125">
        <v>1569</v>
      </c>
      <c r="R125">
        <v>145.25</v>
      </c>
      <c r="S125" s="13">
        <v>584450</v>
      </c>
      <c r="T125" s="13">
        <v>253430</v>
      </c>
      <c r="U125">
        <v>0.434</v>
      </c>
      <c r="V125" s="13">
        <v>101390000</v>
      </c>
      <c r="W125">
        <v>292.77999999999997</v>
      </c>
      <c r="X125" t="s">
        <v>65</v>
      </c>
      <c r="Y125" s="13">
        <v>637040</v>
      </c>
      <c r="AC125">
        <v>120</v>
      </c>
      <c r="AD125">
        <v>1440</v>
      </c>
      <c r="AE125">
        <v>1567</v>
      </c>
      <c r="AF125">
        <v>145.22999999999999</v>
      </c>
      <c r="AG125" s="13">
        <v>475790</v>
      </c>
      <c r="AH125" s="13">
        <v>220810</v>
      </c>
      <c r="AI125">
        <v>0.46400000000000002</v>
      </c>
      <c r="AJ125" s="13">
        <v>83482000</v>
      </c>
      <c r="AK125">
        <v>242.25</v>
      </c>
      <c r="AL125" t="s">
        <v>65</v>
      </c>
      <c r="AM125" s="13">
        <v>524530</v>
      </c>
      <c r="AP125">
        <v>145.22999999999999</v>
      </c>
      <c r="AQ125">
        <f t="shared" si="2"/>
        <v>514080</v>
      </c>
      <c r="AS125">
        <f t="shared" si="3"/>
        <v>470606.66666666669</v>
      </c>
      <c r="AT125">
        <f t="shared" si="3"/>
        <v>206733.33333333334</v>
      </c>
      <c r="AU125">
        <f t="shared" si="3"/>
        <v>0.43766666666666665</v>
      </c>
    </row>
    <row r="126" spans="1:47" x14ac:dyDescent="0.25">
      <c r="A126">
        <v>121</v>
      </c>
      <c r="B126">
        <v>1452</v>
      </c>
      <c r="C126">
        <v>1581</v>
      </c>
      <c r="D126">
        <v>146.16</v>
      </c>
      <c r="E126" s="13">
        <v>366320</v>
      </c>
      <c r="F126" s="13">
        <v>153100</v>
      </c>
      <c r="G126">
        <v>0.41799999999999998</v>
      </c>
      <c r="H126" s="13">
        <v>63189000</v>
      </c>
      <c r="I126">
        <v>182.52</v>
      </c>
      <c r="J126" t="s">
        <v>65</v>
      </c>
      <c r="K126" s="13">
        <v>397030</v>
      </c>
      <c r="O126">
        <v>121</v>
      </c>
      <c r="P126">
        <v>1452</v>
      </c>
      <c r="Q126">
        <v>1581</v>
      </c>
      <c r="R126">
        <v>146.16999999999999</v>
      </c>
      <c r="S126" s="13">
        <v>607970</v>
      </c>
      <c r="T126" s="13">
        <v>264090</v>
      </c>
      <c r="U126">
        <v>0.434</v>
      </c>
      <c r="V126" s="13">
        <v>105500000</v>
      </c>
      <c r="W126">
        <v>305.43</v>
      </c>
      <c r="X126" t="s">
        <v>65</v>
      </c>
      <c r="Y126" s="13">
        <v>662850</v>
      </c>
      <c r="AC126">
        <v>121</v>
      </c>
      <c r="AD126">
        <v>1452</v>
      </c>
      <c r="AE126">
        <v>1579</v>
      </c>
      <c r="AF126">
        <v>146.15</v>
      </c>
      <c r="AG126" s="13">
        <v>505920</v>
      </c>
      <c r="AH126" s="13">
        <v>232730</v>
      </c>
      <c r="AI126">
        <v>0.46</v>
      </c>
      <c r="AJ126" s="13">
        <v>88631000</v>
      </c>
      <c r="AK126">
        <v>256.20999999999998</v>
      </c>
      <c r="AL126" t="s">
        <v>65</v>
      </c>
      <c r="AM126" s="13">
        <v>556880</v>
      </c>
      <c r="AP126">
        <v>146.15</v>
      </c>
      <c r="AQ126">
        <f t="shared" si="2"/>
        <v>538920</v>
      </c>
      <c r="AS126">
        <f t="shared" si="3"/>
        <v>493403.33333333331</v>
      </c>
      <c r="AT126">
        <f t="shared" si="3"/>
        <v>216640</v>
      </c>
      <c r="AU126">
        <f t="shared" si="3"/>
        <v>0.43733333333333335</v>
      </c>
    </row>
    <row r="127" spans="1:47" x14ac:dyDescent="0.25">
      <c r="A127">
        <v>122</v>
      </c>
      <c r="B127">
        <v>1464</v>
      </c>
      <c r="C127">
        <v>1593</v>
      </c>
      <c r="D127">
        <v>147.08000000000001</v>
      </c>
      <c r="E127" s="13">
        <v>377980</v>
      </c>
      <c r="F127" s="13">
        <v>158140</v>
      </c>
      <c r="G127">
        <v>0.41799999999999998</v>
      </c>
      <c r="H127" s="13">
        <v>65210000</v>
      </c>
      <c r="I127">
        <v>188.28</v>
      </c>
      <c r="J127" t="s">
        <v>65</v>
      </c>
      <c r="K127" s="13">
        <v>409730</v>
      </c>
      <c r="O127">
        <v>122</v>
      </c>
      <c r="P127">
        <v>1464</v>
      </c>
      <c r="Q127">
        <v>1593</v>
      </c>
      <c r="R127">
        <v>147.09</v>
      </c>
      <c r="S127" s="13">
        <v>627610</v>
      </c>
      <c r="T127" s="13">
        <v>272860</v>
      </c>
      <c r="U127">
        <v>0.435</v>
      </c>
      <c r="V127" s="13">
        <v>108920000</v>
      </c>
      <c r="W127">
        <v>315.51</v>
      </c>
      <c r="X127" t="s">
        <v>65</v>
      </c>
      <c r="Y127" s="13">
        <v>684360</v>
      </c>
      <c r="AC127">
        <v>122</v>
      </c>
      <c r="AD127">
        <v>1464</v>
      </c>
      <c r="AE127">
        <v>1591</v>
      </c>
      <c r="AF127">
        <v>147.08000000000001</v>
      </c>
      <c r="AG127" s="13">
        <v>523650</v>
      </c>
      <c r="AH127" s="13">
        <v>240660</v>
      </c>
      <c r="AI127">
        <v>0.46</v>
      </c>
      <c r="AJ127" s="13">
        <v>91722000</v>
      </c>
      <c r="AK127">
        <v>266.83999999999997</v>
      </c>
      <c r="AL127" t="s">
        <v>65</v>
      </c>
      <c r="AM127" s="13">
        <v>576310</v>
      </c>
      <c r="AP127">
        <v>147.08000000000001</v>
      </c>
      <c r="AQ127">
        <f t="shared" si="2"/>
        <v>556800</v>
      </c>
      <c r="AS127">
        <f t="shared" si="3"/>
        <v>509746.66666666669</v>
      </c>
      <c r="AT127">
        <f t="shared" si="3"/>
        <v>223886.66666666666</v>
      </c>
      <c r="AU127">
        <f t="shared" si="3"/>
        <v>0.43766666666666665</v>
      </c>
    </row>
    <row r="128" spans="1:47" x14ac:dyDescent="0.25">
      <c r="A128">
        <v>123</v>
      </c>
      <c r="B128">
        <v>1476</v>
      </c>
      <c r="C128">
        <v>1605</v>
      </c>
      <c r="D128">
        <v>148</v>
      </c>
      <c r="E128" s="13">
        <v>392400</v>
      </c>
      <c r="F128" s="13">
        <v>166480</v>
      </c>
      <c r="G128">
        <v>0.42399999999999999</v>
      </c>
      <c r="H128" s="13">
        <v>67840000</v>
      </c>
      <c r="I128">
        <v>195.95</v>
      </c>
      <c r="J128" t="s">
        <v>65</v>
      </c>
      <c r="K128" s="13">
        <v>426250</v>
      </c>
      <c r="O128">
        <v>123</v>
      </c>
      <c r="P128">
        <v>1476</v>
      </c>
      <c r="Q128">
        <v>1605</v>
      </c>
      <c r="R128">
        <v>148.02000000000001</v>
      </c>
      <c r="S128" s="13">
        <v>643720</v>
      </c>
      <c r="T128" s="13">
        <v>278510</v>
      </c>
      <c r="U128">
        <v>0.433</v>
      </c>
      <c r="V128" s="13">
        <v>111630000</v>
      </c>
      <c r="W128">
        <v>323.27</v>
      </c>
      <c r="X128" t="s">
        <v>65</v>
      </c>
      <c r="Y128" s="13">
        <v>701390</v>
      </c>
      <c r="AC128">
        <v>123</v>
      </c>
      <c r="AD128">
        <v>1476</v>
      </c>
      <c r="AE128">
        <v>1603</v>
      </c>
      <c r="AF128">
        <v>148</v>
      </c>
      <c r="AG128" s="13">
        <v>547610</v>
      </c>
      <c r="AH128" s="13">
        <v>252730</v>
      </c>
      <c r="AI128">
        <v>0.46200000000000002</v>
      </c>
      <c r="AJ128" s="13">
        <v>95989000</v>
      </c>
      <c r="AK128">
        <v>278.45</v>
      </c>
      <c r="AL128" t="s">
        <v>65</v>
      </c>
      <c r="AM128" s="13">
        <v>603120</v>
      </c>
      <c r="AP128">
        <v>148</v>
      </c>
      <c r="AQ128">
        <f t="shared" si="2"/>
        <v>576920</v>
      </c>
      <c r="AS128">
        <f t="shared" si="3"/>
        <v>527910</v>
      </c>
      <c r="AT128">
        <f t="shared" si="3"/>
        <v>232573.33333333334</v>
      </c>
      <c r="AU128">
        <f t="shared" si="3"/>
        <v>0.43966666666666665</v>
      </c>
    </row>
    <row r="129" spans="1:47" x14ac:dyDescent="0.25">
      <c r="A129">
        <v>124</v>
      </c>
      <c r="B129">
        <v>1488</v>
      </c>
      <c r="C129">
        <v>1617</v>
      </c>
      <c r="D129">
        <v>148.93</v>
      </c>
      <c r="E129" s="13">
        <v>406730</v>
      </c>
      <c r="F129" s="13">
        <v>172110</v>
      </c>
      <c r="G129">
        <v>0.42299999999999999</v>
      </c>
      <c r="H129" s="13">
        <v>70290000</v>
      </c>
      <c r="I129">
        <v>203.09</v>
      </c>
      <c r="J129" t="s">
        <v>65</v>
      </c>
      <c r="K129" s="13">
        <v>441640</v>
      </c>
      <c r="O129">
        <v>124</v>
      </c>
      <c r="P129">
        <v>1488</v>
      </c>
      <c r="Q129">
        <v>1617</v>
      </c>
      <c r="R129">
        <v>148.94</v>
      </c>
      <c r="S129" s="13">
        <v>659430</v>
      </c>
      <c r="T129" s="13">
        <v>286260</v>
      </c>
      <c r="U129">
        <v>0.434</v>
      </c>
      <c r="V129" s="13">
        <v>114410000</v>
      </c>
      <c r="W129">
        <v>331.04</v>
      </c>
      <c r="X129" t="s">
        <v>65</v>
      </c>
      <c r="Y129" s="13">
        <v>718880</v>
      </c>
      <c r="AC129">
        <v>124</v>
      </c>
      <c r="AD129">
        <v>1488</v>
      </c>
      <c r="AE129">
        <v>1615</v>
      </c>
      <c r="AF129">
        <v>148.93</v>
      </c>
      <c r="AG129" s="13">
        <v>566930</v>
      </c>
      <c r="AH129" s="13">
        <v>265190</v>
      </c>
      <c r="AI129">
        <v>0.46800000000000003</v>
      </c>
      <c r="AJ129" s="13">
        <v>99614000</v>
      </c>
      <c r="AK129">
        <v>289.49</v>
      </c>
      <c r="AL129" t="s">
        <v>65</v>
      </c>
      <c r="AM129" s="13">
        <v>625890</v>
      </c>
      <c r="AP129">
        <v>148.93</v>
      </c>
      <c r="AQ129">
        <f t="shared" si="2"/>
        <v>595470</v>
      </c>
      <c r="AS129">
        <f t="shared" si="3"/>
        <v>544363.33333333337</v>
      </c>
      <c r="AT129">
        <f t="shared" si="3"/>
        <v>241186.66666666666</v>
      </c>
      <c r="AU129">
        <f t="shared" si="3"/>
        <v>0.44166666666666665</v>
      </c>
    </row>
    <row r="130" spans="1:47" x14ac:dyDescent="0.25">
      <c r="A130">
        <v>125</v>
      </c>
      <c r="B130">
        <v>1500</v>
      </c>
      <c r="C130">
        <v>1629</v>
      </c>
      <c r="D130">
        <v>149.85</v>
      </c>
      <c r="E130" s="13">
        <v>422350</v>
      </c>
      <c r="F130" s="13">
        <v>179320</v>
      </c>
      <c r="G130">
        <v>0.42499999999999999</v>
      </c>
      <c r="H130" s="13">
        <v>73027000</v>
      </c>
      <c r="I130">
        <v>210.57</v>
      </c>
      <c r="J130" t="s">
        <v>65</v>
      </c>
      <c r="K130" s="13">
        <v>458840</v>
      </c>
      <c r="O130">
        <v>125</v>
      </c>
      <c r="P130">
        <v>1500</v>
      </c>
      <c r="Q130">
        <v>1629</v>
      </c>
      <c r="R130">
        <v>149.86000000000001</v>
      </c>
      <c r="S130" s="13">
        <v>686660</v>
      </c>
      <c r="T130" s="13">
        <v>296220</v>
      </c>
      <c r="U130">
        <v>0.43099999999999999</v>
      </c>
      <c r="V130" s="13">
        <v>119020000</v>
      </c>
      <c r="W130">
        <v>344.32</v>
      </c>
      <c r="X130" t="s">
        <v>65</v>
      </c>
      <c r="Y130" s="13">
        <v>747820</v>
      </c>
      <c r="AC130">
        <v>125</v>
      </c>
      <c r="AD130">
        <v>1500</v>
      </c>
      <c r="AE130">
        <v>1627</v>
      </c>
      <c r="AF130">
        <v>149.85</v>
      </c>
      <c r="AG130" s="13">
        <v>586240</v>
      </c>
      <c r="AH130" s="13">
        <v>274300</v>
      </c>
      <c r="AI130">
        <v>0.46800000000000003</v>
      </c>
      <c r="AJ130" s="13">
        <v>103010000</v>
      </c>
      <c r="AK130">
        <v>298.31</v>
      </c>
      <c r="AL130" t="s">
        <v>65</v>
      </c>
      <c r="AM130" s="13">
        <v>647240</v>
      </c>
      <c r="AP130">
        <v>149.85</v>
      </c>
      <c r="AQ130">
        <f t="shared" si="2"/>
        <v>617966.66666666663</v>
      </c>
      <c r="AS130">
        <f t="shared" si="3"/>
        <v>565083.33333333337</v>
      </c>
      <c r="AT130">
        <f t="shared" si="3"/>
        <v>249946.66666666666</v>
      </c>
      <c r="AU130">
        <f t="shared" si="3"/>
        <v>0.44133333333333336</v>
      </c>
    </row>
    <row r="131" spans="1:47" x14ac:dyDescent="0.25">
      <c r="A131">
        <v>126</v>
      </c>
      <c r="B131">
        <v>1512</v>
      </c>
      <c r="C131">
        <v>1641</v>
      </c>
      <c r="D131">
        <v>150.77000000000001</v>
      </c>
      <c r="E131" s="13">
        <v>433610</v>
      </c>
      <c r="F131" s="13">
        <v>185590</v>
      </c>
      <c r="G131">
        <v>0.42799999999999999</v>
      </c>
      <c r="H131" s="13">
        <v>75067000</v>
      </c>
      <c r="I131">
        <v>217.07</v>
      </c>
      <c r="J131" t="s">
        <v>65</v>
      </c>
      <c r="K131" s="13">
        <v>471660</v>
      </c>
      <c r="O131">
        <v>126</v>
      </c>
      <c r="P131">
        <v>1512</v>
      </c>
      <c r="Q131">
        <v>1641</v>
      </c>
      <c r="R131">
        <v>150.79</v>
      </c>
      <c r="S131" s="13">
        <v>709570</v>
      </c>
      <c r="T131" s="13">
        <v>306710</v>
      </c>
      <c r="U131">
        <v>0.432</v>
      </c>
      <c r="V131" s="13">
        <v>123030000</v>
      </c>
      <c r="W131">
        <v>355.34</v>
      </c>
      <c r="X131" t="s">
        <v>65</v>
      </c>
      <c r="Y131" s="13">
        <v>773020</v>
      </c>
      <c r="AC131">
        <v>126</v>
      </c>
      <c r="AD131">
        <v>1512</v>
      </c>
      <c r="AE131">
        <v>1639</v>
      </c>
      <c r="AF131">
        <v>150.78</v>
      </c>
      <c r="AG131" s="13">
        <v>606680</v>
      </c>
      <c r="AH131" s="13">
        <v>278270</v>
      </c>
      <c r="AI131">
        <v>0.45900000000000002</v>
      </c>
      <c r="AJ131" s="13">
        <v>106230000</v>
      </c>
      <c r="AK131">
        <v>308</v>
      </c>
      <c r="AL131" t="s">
        <v>65</v>
      </c>
      <c r="AM131" s="13">
        <v>667460</v>
      </c>
      <c r="AP131">
        <v>150.78</v>
      </c>
      <c r="AQ131">
        <f t="shared" si="2"/>
        <v>637380</v>
      </c>
      <c r="AS131">
        <f t="shared" si="3"/>
        <v>583286.66666666663</v>
      </c>
      <c r="AT131">
        <f t="shared" si="3"/>
        <v>256856.66666666666</v>
      </c>
      <c r="AU131">
        <f t="shared" si="3"/>
        <v>0.43966666666666665</v>
      </c>
    </row>
    <row r="132" spans="1:47" x14ac:dyDescent="0.25">
      <c r="A132">
        <v>127</v>
      </c>
      <c r="B132">
        <v>1524</v>
      </c>
      <c r="C132">
        <v>1653</v>
      </c>
      <c r="D132">
        <v>151.69999999999999</v>
      </c>
      <c r="E132" s="13">
        <v>451570</v>
      </c>
      <c r="F132" s="13">
        <v>191290</v>
      </c>
      <c r="G132">
        <v>0.42399999999999999</v>
      </c>
      <c r="H132" s="13">
        <v>78053000</v>
      </c>
      <c r="I132">
        <v>225.45</v>
      </c>
      <c r="J132" t="s">
        <v>65</v>
      </c>
      <c r="K132" s="13">
        <v>490420</v>
      </c>
      <c r="O132">
        <v>127</v>
      </c>
      <c r="P132">
        <v>1524</v>
      </c>
      <c r="Q132">
        <v>1653</v>
      </c>
      <c r="R132">
        <v>151.71</v>
      </c>
      <c r="S132" s="13">
        <v>731370</v>
      </c>
      <c r="T132" s="13">
        <v>312590</v>
      </c>
      <c r="U132">
        <v>0.42699999999999999</v>
      </c>
      <c r="V132" s="13">
        <v>126590000</v>
      </c>
      <c r="W132">
        <v>364.12</v>
      </c>
      <c r="X132" t="s">
        <v>65</v>
      </c>
      <c r="Y132" s="13">
        <v>795370</v>
      </c>
      <c r="AC132">
        <v>127</v>
      </c>
      <c r="AD132">
        <v>1524</v>
      </c>
      <c r="AE132">
        <v>1651</v>
      </c>
      <c r="AF132">
        <v>151.71</v>
      </c>
      <c r="AG132" s="13">
        <v>633520</v>
      </c>
      <c r="AH132" s="13">
        <v>288550</v>
      </c>
      <c r="AI132">
        <v>0.45500000000000002</v>
      </c>
      <c r="AJ132" s="13">
        <v>110790000</v>
      </c>
      <c r="AK132">
        <v>319.55</v>
      </c>
      <c r="AL132" t="s">
        <v>65</v>
      </c>
      <c r="AM132" s="13">
        <v>696140</v>
      </c>
      <c r="AP132">
        <v>151.71</v>
      </c>
      <c r="AQ132">
        <f t="shared" si="2"/>
        <v>660643.33333333337</v>
      </c>
      <c r="AS132">
        <f t="shared" si="3"/>
        <v>605486.66666666663</v>
      </c>
      <c r="AT132">
        <f t="shared" si="3"/>
        <v>264143.33333333331</v>
      </c>
      <c r="AU132">
        <f t="shared" si="3"/>
        <v>0.43533333333333335</v>
      </c>
    </row>
    <row r="133" spans="1:47" x14ac:dyDescent="0.25">
      <c r="A133">
        <v>128</v>
      </c>
      <c r="B133">
        <v>1536</v>
      </c>
      <c r="C133">
        <v>1665</v>
      </c>
      <c r="D133">
        <v>152.63</v>
      </c>
      <c r="E133" s="13">
        <v>461490</v>
      </c>
      <c r="F133" s="13">
        <v>197150</v>
      </c>
      <c r="G133">
        <v>0.42699999999999999</v>
      </c>
      <c r="H133" s="13">
        <v>79869000</v>
      </c>
      <c r="I133">
        <v>229.71</v>
      </c>
      <c r="J133" t="s">
        <v>65</v>
      </c>
      <c r="K133" s="13">
        <v>501830</v>
      </c>
      <c r="O133">
        <v>128</v>
      </c>
      <c r="P133">
        <v>1536</v>
      </c>
      <c r="Q133">
        <v>1665</v>
      </c>
      <c r="R133">
        <v>152.63999999999999</v>
      </c>
      <c r="S133" s="13">
        <v>742850</v>
      </c>
      <c r="T133" s="13">
        <v>315880</v>
      </c>
      <c r="U133">
        <v>0.42499999999999999</v>
      </c>
      <c r="V133" s="13">
        <v>128470000</v>
      </c>
      <c r="W133">
        <v>371.17</v>
      </c>
      <c r="X133" t="s">
        <v>65</v>
      </c>
      <c r="Y133" s="13">
        <v>807220</v>
      </c>
      <c r="AC133">
        <v>128</v>
      </c>
      <c r="AD133">
        <v>1536</v>
      </c>
      <c r="AE133">
        <v>1663</v>
      </c>
      <c r="AF133">
        <v>152.63</v>
      </c>
      <c r="AG133" s="13">
        <v>645940</v>
      </c>
      <c r="AH133" s="13">
        <v>294280</v>
      </c>
      <c r="AI133">
        <v>0.45600000000000002</v>
      </c>
      <c r="AJ133" s="13">
        <v>112970000</v>
      </c>
      <c r="AK133">
        <v>324.01</v>
      </c>
      <c r="AL133" t="s">
        <v>65</v>
      </c>
      <c r="AM133" s="13">
        <v>709820</v>
      </c>
      <c r="AP133">
        <v>152.63</v>
      </c>
      <c r="AQ133">
        <f t="shared" si="2"/>
        <v>672956.66666666663</v>
      </c>
      <c r="AS133">
        <f t="shared" si="3"/>
        <v>616760</v>
      </c>
      <c r="AT133">
        <f t="shared" si="3"/>
        <v>269103.33333333331</v>
      </c>
      <c r="AU133">
        <f t="shared" si="3"/>
        <v>0.436</v>
      </c>
    </row>
    <row r="134" spans="1:47" x14ac:dyDescent="0.25">
      <c r="A134">
        <v>129</v>
      </c>
      <c r="B134">
        <v>1548</v>
      </c>
      <c r="C134">
        <v>1677</v>
      </c>
      <c r="D134">
        <v>153.55000000000001</v>
      </c>
      <c r="E134" s="13">
        <v>476180</v>
      </c>
      <c r="F134" s="13">
        <v>203260</v>
      </c>
      <c r="G134">
        <v>0.42699999999999999</v>
      </c>
      <c r="H134" s="13">
        <v>82401000</v>
      </c>
      <c r="I134">
        <v>238.21</v>
      </c>
      <c r="J134" t="s">
        <v>65</v>
      </c>
      <c r="K134" s="13">
        <v>517740</v>
      </c>
      <c r="O134">
        <v>129</v>
      </c>
      <c r="P134">
        <v>1548</v>
      </c>
      <c r="Q134">
        <v>1677</v>
      </c>
      <c r="R134">
        <v>153.56</v>
      </c>
      <c r="S134" s="13">
        <v>752550</v>
      </c>
      <c r="T134" s="13">
        <v>321640</v>
      </c>
      <c r="U134">
        <v>0.42699999999999999</v>
      </c>
      <c r="V134" s="13">
        <v>130250000</v>
      </c>
      <c r="W134">
        <v>375.88</v>
      </c>
      <c r="X134" t="s">
        <v>65</v>
      </c>
      <c r="Y134" s="13">
        <v>818410</v>
      </c>
      <c r="AC134">
        <v>129</v>
      </c>
      <c r="AD134">
        <v>1548</v>
      </c>
      <c r="AE134">
        <v>1675</v>
      </c>
      <c r="AF134">
        <v>153.56</v>
      </c>
      <c r="AG134" s="13">
        <v>651360</v>
      </c>
      <c r="AH134" s="13">
        <v>299400</v>
      </c>
      <c r="AI134">
        <v>0.46</v>
      </c>
      <c r="AJ134" s="13">
        <v>114090000</v>
      </c>
      <c r="AK134">
        <v>327.02999999999997</v>
      </c>
      <c r="AL134" t="s">
        <v>65</v>
      </c>
      <c r="AM134" s="13">
        <v>716880</v>
      </c>
      <c r="AP134">
        <v>153.56</v>
      </c>
      <c r="AQ134">
        <f t="shared" si="2"/>
        <v>684343.33333333337</v>
      </c>
      <c r="AS134">
        <f t="shared" si="3"/>
        <v>626696.66666666663</v>
      </c>
      <c r="AT134">
        <f t="shared" si="3"/>
        <v>274766.66666666669</v>
      </c>
      <c r="AU134">
        <f t="shared" si="3"/>
        <v>0.438</v>
      </c>
    </row>
    <row r="135" spans="1:47" x14ac:dyDescent="0.25">
      <c r="A135">
        <v>130</v>
      </c>
      <c r="B135">
        <v>1560</v>
      </c>
      <c r="C135">
        <v>1689</v>
      </c>
      <c r="D135">
        <v>154.47</v>
      </c>
      <c r="E135" s="13">
        <v>487940</v>
      </c>
      <c r="F135" s="13">
        <v>208630</v>
      </c>
      <c r="G135">
        <v>0.42799999999999999</v>
      </c>
      <c r="H135" s="13">
        <v>84460000</v>
      </c>
      <c r="I135">
        <v>244.01</v>
      </c>
      <c r="J135" t="s">
        <v>65</v>
      </c>
      <c r="K135" s="13">
        <v>530670</v>
      </c>
      <c r="O135">
        <v>130</v>
      </c>
      <c r="P135">
        <v>1560</v>
      </c>
      <c r="Q135">
        <v>1689</v>
      </c>
      <c r="R135">
        <v>154.49</v>
      </c>
      <c r="S135" s="13">
        <v>756790</v>
      </c>
      <c r="T135" s="13">
        <v>325530</v>
      </c>
      <c r="U135">
        <v>0.43</v>
      </c>
      <c r="V135" s="13">
        <v>131120000</v>
      </c>
      <c r="W135">
        <v>377.79</v>
      </c>
      <c r="X135" t="s">
        <v>65</v>
      </c>
      <c r="Y135" s="13">
        <v>823830</v>
      </c>
      <c r="AC135">
        <v>130</v>
      </c>
      <c r="AD135">
        <v>1560</v>
      </c>
      <c r="AE135">
        <v>1687</v>
      </c>
      <c r="AF135">
        <v>154.47999999999999</v>
      </c>
      <c r="AG135" s="13">
        <v>671130</v>
      </c>
      <c r="AH135" s="13">
        <v>304850</v>
      </c>
      <c r="AI135">
        <v>0.45400000000000001</v>
      </c>
      <c r="AJ135" s="13">
        <v>117320000</v>
      </c>
      <c r="AK135">
        <v>339.21</v>
      </c>
      <c r="AL135" t="s">
        <v>65</v>
      </c>
      <c r="AM135" s="13">
        <v>737120</v>
      </c>
      <c r="AP135">
        <v>154.47999999999999</v>
      </c>
      <c r="AQ135">
        <f t="shared" ref="AQ135:AQ141" si="4">AVERAGE(K135,Y135,AM135)</f>
        <v>697206.66666666663</v>
      </c>
      <c r="AS135">
        <f t="shared" ref="AS135:AU141" si="5">AVERAGE(E135,S135,AG135)</f>
        <v>638620</v>
      </c>
      <c r="AT135">
        <f t="shared" si="5"/>
        <v>279670</v>
      </c>
      <c r="AU135">
        <f t="shared" si="5"/>
        <v>0.43733333333333335</v>
      </c>
    </row>
    <row r="136" spans="1:47" x14ac:dyDescent="0.25">
      <c r="A136">
        <v>131</v>
      </c>
      <c r="B136">
        <v>1572</v>
      </c>
      <c r="C136">
        <v>1701</v>
      </c>
      <c r="D136">
        <v>155.4</v>
      </c>
      <c r="E136" s="13">
        <v>499010</v>
      </c>
      <c r="F136" s="13">
        <v>214410</v>
      </c>
      <c r="G136">
        <v>0.43</v>
      </c>
      <c r="H136" s="13">
        <v>86441000</v>
      </c>
      <c r="I136">
        <v>250.49</v>
      </c>
      <c r="J136" t="s">
        <v>65</v>
      </c>
      <c r="K136" s="13">
        <v>543120</v>
      </c>
      <c r="O136">
        <v>131</v>
      </c>
      <c r="P136">
        <v>1572</v>
      </c>
      <c r="Q136">
        <v>1701</v>
      </c>
      <c r="R136">
        <v>155.41</v>
      </c>
      <c r="S136" s="13">
        <v>760520</v>
      </c>
      <c r="T136" s="13">
        <v>327700</v>
      </c>
      <c r="U136">
        <v>0.43099999999999999</v>
      </c>
      <c r="V136" s="13">
        <v>131800000</v>
      </c>
      <c r="W136">
        <v>379.82</v>
      </c>
      <c r="X136" t="s">
        <v>65</v>
      </c>
      <c r="Y136" s="13">
        <v>828120</v>
      </c>
      <c r="AC136">
        <v>131</v>
      </c>
      <c r="AD136">
        <v>1572</v>
      </c>
      <c r="AE136">
        <v>1699</v>
      </c>
      <c r="AF136">
        <v>155.41</v>
      </c>
      <c r="AG136" s="13">
        <v>682180</v>
      </c>
      <c r="AH136" s="13">
        <v>309550</v>
      </c>
      <c r="AI136">
        <v>0.45400000000000001</v>
      </c>
      <c r="AJ136" s="13">
        <v>119230000</v>
      </c>
      <c r="AK136">
        <v>341.61</v>
      </c>
      <c r="AL136" t="s">
        <v>65</v>
      </c>
      <c r="AM136" s="13">
        <v>749120</v>
      </c>
      <c r="AP136">
        <v>155.41</v>
      </c>
      <c r="AQ136">
        <f t="shared" si="4"/>
        <v>706786.66666666663</v>
      </c>
      <c r="AS136">
        <f t="shared" si="5"/>
        <v>647236.66666666663</v>
      </c>
      <c r="AT136">
        <f t="shared" si="5"/>
        <v>283886.66666666669</v>
      </c>
      <c r="AU136">
        <f t="shared" si="5"/>
        <v>0.4383333333333333</v>
      </c>
    </row>
    <row r="137" spans="1:47" x14ac:dyDescent="0.25">
      <c r="A137">
        <v>132</v>
      </c>
      <c r="B137">
        <v>1584</v>
      </c>
      <c r="C137">
        <v>1713</v>
      </c>
      <c r="D137">
        <v>156.32</v>
      </c>
      <c r="E137" s="13">
        <v>512530</v>
      </c>
      <c r="F137" s="13">
        <v>218540</v>
      </c>
      <c r="G137">
        <v>0.42599999999999999</v>
      </c>
      <c r="H137" s="13">
        <v>88677000</v>
      </c>
      <c r="I137">
        <v>255.15</v>
      </c>
      <c r="J137" t="s">
        <v>65</v>
      </c>
      <c r="K137" s="13">
        <v>557180</v>
      </c>
      <c r="O137">
        <v>132</v>
      </c>
      <c r="P137">
        <v>1584</v>
      </c>
      <c r="Q137">
        <v>1713</v>
      </c>
      <c r="R137">
        <v>156.33000000000001</v>
      </c>
      <c r="S137" s="13">
        <v>768210</v>
      </c>
      <c r="T137" s="13">
        <v>327810</v>
      </c>
      <c r="U137">
        <v>0.42699999999999999</v>
      </c>
      <c r="V137" s="13">
        <v>132930000</v>
      </c>
      <c r="W137">
        <v>384.14</v>
      </c>
      <c r="X137" t="s">
        <v>65</v>
      </c>
      <c r="Y137" s="13">
        <v>835230</v>
      </c>
      <c r="AC137">
        <v>132</v>
      </c>
      <c r="AD137">
        <v>1584</v>
      </c>
      <c r="AE137">
        <v>1711</v>
      </c>
      <c r="AF137">
        <v>156.34</v>
      </c>
      <c r="AG137" s="13">
        <v>685330</v>
      </c>
      <c r="AH137" s="13">
        <v>311500</v>
      </c>
      <c r="AI137">
        <v>0.45500000000000002</v>
      </c>
      <c r="AJ137" s="13">
        <v>119810000</v>
      </c>
      <c r="AK137">
        <v>343.39</v>
      </c>
      <c r="AL137" t="s">
        <v>65</v>
      </c>
      <c r="AM137" s="13">
        <v>752800</v>
      </c>
      <c r="AP137">
        <v>156.34</v>
      </c>
      <c r="AQ137">
        <f t="shared" si="4"/>
        <v>715070</v>
      </c>
      <c r="AS137">
        <f t="shared" si="5"/>
        <v>655356.66666666663</v>
      </c>
      <c r="AT137">
        <f t="shared" si="5"/>
        <v>285950</v>
      </c>
      <c r="AU137">
        <f t="shared" si="5"/>
        <v>0.436</v>
      </c>
    </row>
    <row r="138" spans="1:47" x14ac:dyDescent="0.25">
      <c r="A138">
        <v>133</v>
      </c>
      <c r="B138">
        <v>1596</v>
      </c>
      <c r="C138">
        <v>1725</v>
      </c>
      <c r="D138">
        <v>157.25</v>
      </c>
      <c r="E138" s="13">
        <v>531580</v>
      </c>
      <c r="F138" s="13">
        <v>224560</v>
      </c>
      <c r="G138">
        <v>0.42199999999999999</v>
      </c>
      <c r="H138" s="13">
        <v>91843000</v>
      </c>
      <c r="I138">
        <v>264.52</v>
      </c>
      <c r="J138" t="s">
        <v>65</v>
      </c>
      <c r="K138" s="13">
        <v>577070</v>
      </c>
      <c r="O138">
        <v>133</v>
      </c>
      <c r="P138">
        <v>1596</v>
      </c>
      <c r="Q138">
        <v>1725</v>
      </c>
      <c r="R138">
        <v>157.26</v>
      </c>
      <c r="S138" s="13">
        <v>780960</v>
      </c>
      <c r="T138" s="13">
        <v>335620</v>
      </c>
      <c r="U138">
        <v>0.43</v>
      </c>
      <c r="V138" s="13">
        <v>135290000</v>
      </c>
      <c r="W138">
        <v>389.98</v>
      </c>
      <c r="X138" t="s">
        <v>65</v>
      </c>
      <c r="Y138" s="13">
        <v>850030</v>
      </c>
      <c r="AC138">
        <v>133</v>
      </c>
      <c r="AD138">
        <v>1596</v>
      </c>
      <c r="AE138">
        <v>1723</v>
      </c>
      <c r="AF138">
        <v>157.26</v>
      </c>
      <c r="AG138" s="13">
        <v>690260</v>
      </c>
      <c r="AH138" s="13">
        <v>308980</v>
      </c>
      <c r="AI138">
        <v>0.44800000000000001</v>
      </c>
      <c r="AJ138" s="13">
        <v>120360000</v>
      </c>
      <c r="AK138">
        <v>343.36</v>
      </c>
      <c r="AL138" t="s">
        <v>65</v>
      </c>
      <c r="AM138" s="13">
        <v>756260</v>
      </c>
      <c r="AP138">
        <v>157.26</v>
      </c>
      <c r="AQ138">
        <f t="shared" si="4"/>
        <v>727786.66666666663</v>
      </c>
      <c r="AS138">
        <f t="shared" si="5"/>
        <v>667600</v>
      </c>
      <c r="AT138">
        <f t="shared" si="5"/>
        <v>289720</v>
      </c>
      <c r="AU138">
        <f t="shared" si="5"/>
        <v>0.43333333333333335</v>
      </c>
    </row>
    <row r="139" spans="1:47" x14ac:dyDescent="0.25">
      <c r="A139">
        <v>134</v>
      </c>
      <c r="B139">
        <v>1608</v>
      </c>
      <c r="C139">
        <v>1737</v>
      </c>
      <c r="D139">
        <v>158.22</v>
      </c>
      <c r="E139" s="13">
        <v>538510</v>
      </c>
      <c r="F139" s="13">
        <v>227990</v>
      </c>
      <c r="G139">
        <v>0.42299999999999999</v>
      </c>
      <c r="H139" s="13">
        <v>93071000</v>
      </c>
      <c r="I139">
        <v>268.12</v>
      </c>
      <c r="J139" t="s">
        <v>65</v>
      </c>
      <c r="K139" s="13">
        <v>584780</v>
      </c>
      <c r="O139">
        <v>134</v>
      </c>
      <c r="P139">
        <v>1608</v>
      </c>
      <c r="Q139">
        <v>1737</v>
      </c>
      <c r="R139">
        <v>158.18</v>
      </c>
      <c r="S139" s="13">
        <v>781250</v>
      </c>
      <c r="T139" s="13">
        <v>333210</v>
      </c>
      <c r="U139">
        <v>0.42699999999999999</v>
      </c>
      <c r="V139" s="13">
        <v>135180000</v>
      </c>
      <c r="W139">
        <v>389.28</v>
      </c>
      <c r="X139" t="s">
        <v>65</v>
      </c>
      <c r="Y139" s="13">
        <v>849340</v>
      </c>
      <c r="AC139">
        <v>134</v>
      </c>
      <c r="AD139">
        <v>1608</v>
      </c>
      <c r="AE139">
        <v>1735</v>
      </c>
      <c r="AF139">
        <v>158.19</v>
      </c>
      <c r="AG139" s="13">
        <v>696340</v>
      </c>
      <c r="AH139" s="13">
        <v>314870</v>
      </c>
      <c r="AI139">
        <v>0.45200000000000001</v>
      </c>
      <c r="AJ139" s="13">
        <v>121630000</v>
      </c>
      <c r="AK139">
        <v>347.96</v>
      </c>
      <c r="AL139" t="s">
        <v>65</v>
      </c>
      <c r="AM139" s="13">
        <v>764230</v>
      </c>
      <c r="AP139">
        <v>158.19</v>
      </c>
      <c r="AQ139">
        <f t="shared" si="4"/>
        <v>732783.33333333337</v>
      </c>
      <c r="AS139">
        <f t="shared" si="5"/>
        <v>672033.33333333337</v>
      </c>
      <c r="AT139">
        <f t="shared" si="5"/>
        <v>292023.33333333331</v>
      </c>
      <c r="AU139">
        <f t="shared" si="5"/>
        <v>0.434</v>
      </c>
    </row>
    <row r="140" spans="1:47" x14ac:dyDescent="0.25">
      <c r="A140">
        <v>135</v>
      </c>
      <c r="B140">
        <v>1620</v>
      </c>
      <c r="C140">
        <v>1749</v>
      </c>
      <c r="D140">
        <v>159.15</v>
      </c>
      <c r="E140" s="13">
        <v>549570</v>
      </c>
      <c r="F140" s="13">
        <v>233130</v>
      </c>
      <c r="G140">
        <v>0.42399999999999999</v>
      </c>
      <c r="H140" s="13">
        <v>95011000</v>
      </c>
      <c r="I140">
        <v>273.74</v>
      </c>
      <c r="J140" t="s">
        <v>65</v>
      </c>
      <c r="K140" s="13">
        <v>596970</v>
      </c>
      <c r="O140">
        <v>135</v>
      </c>
      <c r="P140">
        <v>1620</v>
      </c>
      <c r="Q140">
        <v>1749</v>
      </c>
      <c r="R140">
        <v>159.11000000000001</v>
      </c>
      <c r="S140" s="13">
        <v>776580</v>
      </c>
      <c r="T140" s="13">
        <v>334010</v>
      </c>
      <c r="U140">
        <v>0.43</v>
      </c>
      <c r="V140" s="13">
        <v>134540000</v>
      </c>
      <c r="W140">
        <v>388.69</v>
      </c>
      <c r="X140" t="s">
        <v>65</v>
      </c>
      <c r="Y140" s="13">
        <v>845360</v>
      </c>
      <c r="AC140">
        <v>135</v>
      </c>
      <c r="AD140">
        <v>1620</v>
      </c>
      <c r="AE140">
        <v>1747</v>
      </c>
      <c r="AF140">
        <v>159.12</v>
      </c>
      <c r="AG140" s="13">
        <v>698820</v>
      </c>
      <c r="AH140" s="13">
        <v>313840</v>
      </c>
      <c r="AI140">
        <v>0.44900000000000001</v>
      </c>
      <c r="AJ140" s="13">
        <v>121920000</v>
      </c>
      <c r="AK140">
        <v>350.49</v>
      </c>
      <c r="AL140" t="s">
        <v>65</v>
      </c>
      <c r="AM140" s="13">
        <v>766060</v>
      </c>
      <c r="AP140">
        <v>159.12</v>
      </c>
      <c r="AQ140">
        <f t="shared" si="4"/>
        <v>736130</v>
      </c>
      <c r="AS140">
        <f t="shared" si="5"/>
        <v>674990</v>
      </c>
      <c r="AT140">
        <f t="shared" si="5"/>
        <v>293660</v>
      </c>
      <c r="AU140">
        <f t="shared" si="5"/>
        <v>0.43433333333333329</v>
      </c>
    </row>
    <row r="141" spans="1:47" x14ac:dyDescent="0.25">
      <c r="A141">
        <v>136</v>
      </c>
      <c r="B141">
        <v>1632</v>
      </c>
      <c r="C141">
        <v>1761</v>
      </c>
      <c r="D141">
        <v>160.07</v>
      </c>
      <c r="E141" s="13">
        <v>557300</v>
      </c>
      <c r="F141" s="13">
        <v>236050</v>
      </c>
      <c r="G141">
        <v>0.42399999999999999</v>
      </c>
      <c r="H141" s="13">
        <v>96325000</v>
      </c>
      <c r="I141">
        <v>277.95999999999998</v>
      </c>
      <c r="J141" t="s">
        <v>65</v>
      </c>
      <c r="K141" s="13">
        <v>605230</v>
      </c>
      <c r="O141">
        <v>136</v>
      </c>
      <c r="P141">
        <v>1632</v>
      </c>
      <c r="Q141">
        <v>1761</v>
      </c>
      <c r="R141">
        <v>160.03</v>
      </c>
      <c r="S141" s="13">
        <v>775520</v>
      </c>
      <c r="T141" s="13">
        <v>332060</v>
      </c>
      <c r="U141">
        <v>0.42799999999999999</v>
      </c>
      <c r="V141" s="13">
        <v>134270000</v>
      </c>
      <c r="W141">
        <v>386.33</v>
      </c>
      <c r="X141" t="s">
        <v>65</v>
      </c>
      <c r="Y141" s="13">
        <v>843620</v>
      </c>
      <c r="AC141">
        <v>136</v>
      </c>
      <c r="AD141">
        <v>1632</v>
      </c>
      <c r="AE141">
        <v>1759</v>
      </c>
      <c r="AF141">
        <v>160.03</v>
      </c>
      <c r="AG141" s="13">
        <v>696270</v>
      </c>
      <c r="AH141" s="13">
        <v>312410</v>
      </c>
      <c r="AI141">
        <v>0.44900000000000001</v>
      </c>
      <c r="AJ141" s="13">
        <v>121460000</v>
      </c>
      <c r="AK141">
        <v>349.82</v>
      </c>
      <c r="AL141" t="s">
        <v>65</v>
      </c>
      <c r="AM141" s="13">
        <v>763150</v>
      </c>
      <c r="AP141">
        <v>160.03</v>
      </c>
      <c r="AQ141">
        <f t="shared" si="4"/>
        <v>737333.33333333337</v>
      </c>
      <c r="AS141">
        <f t="shared" si="5"/>
        <v>676363.33333333337</v>
      </c>
      <c r="AT141">
        <f t="shared" si="5"/>
        <v>293506.66666666669</v>
      </c>
      <c r="AU141">
        <f t="shared" si="5"/>
        <v>0.43366666666666664</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D338C-74A6-4D1A-89AB-3036D5C5A191}">
  <sheetPr>
    <tabColor rgb="FFCC99FF"/>
  </sheetPr>
  <dimension ref="A1:AU140"/>
  <sheetViews>
    <sheetView topLeftCell="S1" workbookViewId="0">
      <selection activeCell="AB1" sqref="AB1"/>
    </sheetView>
  </sheetViews>
  <sheetFormatPr defaultRowHeight="15" x14ac:dyDescent="0.25"/>
  <sheetData>
    <row r="1" spans="1:47" x14ac:dyDescent="0.25">
      <c r="A1" s="2" t="s">
        <v>11</v>
      </c>
      <c r="O1" s="2" t="s">
        <v>11</v>
      </c>
      <c r="AB1" s="2" t="s">
        <v>11</v>
      </c>
      <c r="AP1" s="2" t="s">
        <v>9</v>
      </c>
    </row>
    <row r="2" spans="1:47" x14ac:dyDescent="0.25">
      <c r="A2" t="s">
        <v>0</v>
      </c>
      <c r="B2" t="s">
        <v>52</v>
      </c>
      <c r="C2" t="s">
        <v>53</v>
      </c>
      <c r="D2" t="s">
        <v>54</v>
      </c>
      <c r="E2" t="s">
        <v>2</v>
      </c>
      <c r="F2" t="s">
        <v>3</v>
      </c>
      <c r="G2" t="s">
        <v>4</v>
      </c>
      <c r="H2" t="s">
        <v>55</v>
      </c>
      <c r="I2" t="s">
        <v>56</v>
      </c>
      <c r="J2" t="s">
        <v>57</v>
      </c>
      <c r="K2" t="s">
        <v>58</v>
      </c>
      <c r="O2" t="s">
        <v>0</v>
      </c>
      <c r="P2" t="s">
        <v>52</v>
      </c>
      <c r="Q2" t="s">
        <v>53</v>
      </c>
      <c r="R2" t="s">
        <v>54</v>
      </c>
      <c r="S2" t="s">
        <v>2</v>
      </c>
      <c r="T2" t="s">
        <v>3</v>
      </c>
      <c r="U2" t="s">
        <v>4</v>
      </c>
      <c r="V2" t="s">
        <v>55</v>
      </c>
      <c r="W2" t="s">
        <v>56</v>
      </c>
      <c r="X2" t="s">
        <v>57</v>
      </c>
      <c r="Y2" t="s">
        <v>58</v>
      </c>
      <c r="AB2" t="s">
        <v>0</v>
      </c>
      <c r="AC2" t="s">
        <v>52</v>
      </c>
      <c r="AD2" t="s">
        <v>53</v>
      </c>
      <c r="AE2" t="s">
        <v>54</v>
      </c>
      <c r="AF2" t="s">
        <v>2</v>
      </c>
      <c r="AG2" t="s">
        <v>3</v>
      </c>
      <c r="AH2" t="s">
        <v>4</v>
      </c>
      <c r="AI2" t="s">
        <v>55</v>
      </c>
      <c r="AJ2" t="s">
        <v>56</v>
      </c>
      <c r="AK2" t="s">
        <v>57</v>
      </c>
      <c r="AL2" t="s">
        <v>58</v>
      </c>
      <c r="AQ2" t="s">
        <v>54</v>
      </c>
      <c r="AR2" t="s">
        <v>58</v>
      </c>
      <c r="AT2" t="s">
        <v>2</v>
      </c>
      <c r="AU2" t="s">
        <v>3</v>
      </c>
    </row>
    <row r="3" spans="1:47" x14ac:dyDescent="0.25">
      <c r="K3" t="s">
        <v>60</v>
      </c>
      <c r="Y3" t="s">
        <v>60</v>
      </c>
      <c r="AL3" t="s">
        <v>60</v>
      </c>
      <c r="AR3" t="s">
        <v>60</v>
      </c>
    </row>
    <row r="4" spans="1:47" x14ac:dyDescent="0.25">
      <c r="B4" t="s">
        <v>61</v>
      </c>
      <c r="C4" t="s">
        <v>61</v>
      </c>
      <c r="D4" t="s">
        <v>62</v>
      </c>
      <c r="E4" t="s">
        <v>6</v>
      </c>
      <c r="F4" t="s">
        <v>6</v>
      </c>
      <c r="G4" t="s">
        <v>7</v>
      </c>
      <c r="H4" t="s">
        <v>63</v>
      </c>
      <c r="I4" t="s">
        <v>64</v>
      </c>
      <c r="K4" t="s">
        <v>6</v>
      </c>
      <c r="P4" t="s">
        <v>61</v>
      </c>
      <c r="Q4" t="s">
        <v>61</v>
      </c>
      <c r="R4" t="s">
        <v>62</v>
      </c>
      <c r="S4" t="s">
        <v>6</v>
      </c>
      <c r="T4" t="s">
        <v>6</v>
      </c>
      <c r="U4" t="s">
        <v>7</v>
      </c>
      <c r="V4" t="s">
        <v>63</v>
      </c>
      <c r="W4" t="s">
        <v>64</v>
      </c>
      <c r="Y4" t="s">
        <v>6</v>
      </c>
      <c r="AC4" t="s">
        <v>61</v>
      </c>
      <c r="AD4" t="s">
        <v>61</v>
      </c>
      <c r="AE4" t="s">
        <v>62</v>
      </c>
      <c r="AF4" t="s">
        <v>6</v>
      </c>
      <c r="AG4" t="s">
        <v>6</v>
      </c>
      <c r="AH4" t="s">
        <v>7</v>
      </c>
      <c r="AI4" t="s">
        <v>63</v>
      </c>
      <c r="AJ4" t="s">
        <v>64</v>
      </c>
      <c r="AL4" t="s">
        <v>6</v>
      </c>
      <c r="AQ4" t="s">
        <v>62</v>
      </c>
      <c r="AR4" t="s">
        <v>6</v>
      </c>
      <c r="AT4" t="s">
        <v>6</v>
      </c>
      <c r="AU4" t="s">
        <v>6</v>
      </c>
    </row>
    <row r="5" spans="1:47" x14ac:dyDescent="0.25">
      <c r="A5">
        <v>1</v>
      </c>
      <c r="B5">
        <v>12</v>
      </c>
      <c r="C5">
        <v>142.19999999999999</v>
      </c>
      <c r="D5">
        <v>35.01</v>
      </c>
      <c r="E5">
        <v>30309</v>
      </c>
      <c r="F5">
        <v>16590</v>
      </c>
      <c r="G5">
        <v>0.54700000000000004</v>
      </c>
      <c r="H5" s="13">
        <v>5499100</v>
      </c>
      <c r="I5">
        <v>15.939</v>
      </c>
      <c r="J5" t="s">
        <v>65</v>
      </c>
      <c r="K5">
        <v>34552</v>
      </c>
      <c r="O5">
        <v>1</v>
      </c>
      <c r="P5">
        <v>12</v>
      </c>
      <c r="Q5">
        <v>139.1</v>
      </c>
      <c r="R5">
        <v>34.89</v>
      </c>
      <c r="S5">
        <v>27140</v>
      </c>
      <c r="T5">
        <v>14410</v>
      </c>
      <c r="U5">
        <v>0.53100000000000003</v>
      </c>
      <c r="V5" s="13">
        <v>4890600</v>
      </c>
      <c r="W5">
        <v>14.127000000000001</v>
      </c>
      <c r="X5" t="s">
        <v>65</v>
      </c>
      <c r="Y5">
        <v>30728</v>
      </c>
      <c r="AB5">
        <v>1</v>
      </c>
      <c r="AC5">
        <v>12</v>
      </c>
      <c r="AD5">
        <v>141</v>
      </c>
      <c r="AE5">
        <v>35.01</v>
      </c>
      <c r="AF5">
        <v>27509</v>
      </c>
      <c r="AG5">
        <v>14546</v>
      </c>
      <c r="AH5">
        <v>0.52900000000000003</v>
      </c>
      <c r="AI5" s="13">
        <v>4952600</v>
      </c>
      <c r="AJ5">
        <v>14.353</v>
      </c>
      <c r="AK5" t="s">
        <v>65</v>
      </c>
      <c r="AL5">
        <v>31118</v>
      </c>
      <c r="AQ5">
        <v>35.01</v>
      </c>
      <c r="AR5">
        <f>AVERAGE(K5,Y5,AL5)</f>
        <v>32132.666666666668</v>
      </c>
      <c r="AT5">
        <f>AVERAGE(E5,S5,AF5)</f>
        <v>28319.333333333332</v>
      </c>
      <c r="AU5">
        <f>AVERAGE(F5,T5,AG5)</f>
        <v>15182</v>
      </c>
    </row>
    <row r="6" spans="1:47" x14ac:dyDescent="0.25">
      <c r="A6">
        <v>2</v>
      </c>
      <c r="B6">
        <v>24</v>
      </c>
      <c r="C6">
        <v>154.19999999999999</v>
      </c>
      <c r="D6">
        <v>35.840000000000003</v>
      </c>
      <c r="E6">
        <v>30719</v>
      </c>
      <c r="F6">
        <v>16748</v>
      </c>
      <c r="G6">
        <v>0.54500000000000004</v>
      </c>
      <c r="H6" s="13">
        <v>5568500</v>
      </c>
      <c r="I6">
        <v>16.084</v>
      </c>
      <c r="J6" t="s">
        <v>65</v>
      </c>
      <c r="K6">
        <v>34988</v>
      </c>
      <c r="O6">
        <v>2</v>
      </c>
      <c r="P6">
        <v>24</v>
      </c>
      <c r="Q6">
        <v>151.1</v>
      </c>
      <c r="R6">
        <v>35.71</v>
      </c>
      <c r="S6">
        <v>27663</v>
      </c>
      <c r="T6">
        <v>14638</v>
      </c>
      <c r="U6">
        <v>0.52900000000000003</v>
      </c>
      <c r="V6" s="13">
        <v>4981100</v>
      </c>
      <c r="W6">
        <v>14.393000000000001</v>
      </c>
      <c r="X6" t="s">
        <v>65</v>
      </c>
      <c r="Y6">
        <v>31297</v>
      </c>
      <c r="AB6">
        <v>2</v>
      </c>
      <c r="AC6">
        <v>24</v>
      </c>
      <c r="AD6">
        <v>153</v>
      </c>
      <c r="AE6">
        <v>35.83</v>
      </c>
      <c r="AF6">
        <v>27896</v>
      </c>
      <c r="AG6">
        <v>14829</v>
      </c>
      <c r="AH6">
        <v>0.53200000000000003</v>
      </c>
      <c r="AI6" s="13">
        <v>5028200</v>
      </c>
      <c r="AJ6">
        <v>14.521000000000001</v>
      </c>
      <c r="AK6" t="s">
        <v>65</v>
      </c>
      <c r="AL6">
        <v>31593</v>
      </c>
      <c r="AQ6">
        <v>35.83</v>
      </c>
      <c r="AR6">
        <f t="shared" ref="AR6:AR69" si="0">AVERAGE(K6,Y6,AL6)</f>
        <v>32626</v>
      </c>
      <c r="AT6">
        <f t="shared" ref="AT6:AU69" si="1">AVERAGE(E6,S6,AF6)</f>
        <v>28759.333333333332</v>
      </c>
      <c r="AU6">
        <f t="shared" si="1"/>
        <v>15405</v>
      </c>
    </row>
    <row r="7" spans="1:47" x14ac:dyDescent="0.25">
      <c r="A7">
        <v>3</v>
      </c>
      <c r="B7">
        <v>36</v>
      </c>
      <c r="C7">
        <v>166.2</v>
      </c>
      <c r="D7">
        <v>36.75</v>
      </c>
      <c r="E7">
        <v>30713</v>
      </c>
      <c r="F7">
        <v>16899</v>
      </c>
      <c r="G7">
        <v>0.55000000000000004</v>
      </c>
      <c r="H7" s="13">
        <v>5579100</v>
      </c>
      <c r="I7">
        <v>16.119</v>
      </c>
      <c r="J7" t="s">
        <v>65</v>
      </c>
      <c r="K7">
        <v>35055</v>
      </c>
      <c r="O7">
        <v>3</v>
      </c>
      <c r="P7">
        <v>36</v>
      </c>
      <c r="Q7">
        <v>163.1</v>
      </c>
      <c r="R7">
        <v>36.630000000000003</v>
      </c>
      <c r="S7">
        <v>27929</v>
      </c>
      <c r="T7">
        <v>14801</v>
      </c>
      <c r="U7">
        <v>0.53</v>
      </c>
      <c r="V7" s="13">
        <v>5030700</v>
      </c>
      <c r="W7">
        <v>14.535</v>
      </c>
      <c r="X7" t="s">
        <v>65</v>
      </c>
      <c r="Y7">
        <v>31609</v>
      </c>
      <c r="AB7">
        <v>3</v>
      </c>
      <c r="AC7">
        <v>36</v>
      </c>
      <c r="AD7">
        <v>165</v>
      </c>
      <c r="AE7">
        <v>36.74</v>
      </c>
      <c r="AF7">
        <v>27532</v>
      </c>
      <c r="AG7">
        <v>14958</v>
      </c>
      <c r="AH7">
        <v>0.54300000000000004</v>
      </c>
      <c r="AI7" s="13">
        <v>4986700</v>
      </c>
      <c r="AJ7">
        <v>14.404999999999999</v>
      </c>
      <c r="AK7" t="s">
        <v>65</v>
      </c>
      <c r="AL7">
        <v>31333</v>
      </c>
      <c r="AQ7">
        <v>36.74</v>
      </c>
      <c r="AR7">
        <f t="shared" si="0"/>
        <v>32665.666666666668</v>
      </c>
      <c r="AT7">
        <f t="shared" si="1"/>
        <v>28724.666666666668</v>
      </c>
      <c r="AU7">
        <f t="shared" si="1"/>
        <v>15552.666666666666</v>
      </c>
    </row>
    <row r="8" spans="1:47" x14ac:dyDescent="0.25">
      <c r="A8">
        <v>4</v>
      </c>
      <c r="B8">
        <v>48</v>
      </c>
      <c r="C8">
        <v>178.2</v>
      </c>
      <c r="D8">
        <v>37.69</v>
      </c>
      <c r="E8">
        <v>30204</v>
      </c>
      <c r="F8">
        <v>16778</v>
      </c>
      <c r="G8">
        <v>0.55500000000000005</v>
      </c>
      <c r="H8" s="13">
        <v>5499000</v>
      </c>
      <c r="I8">
        <v>15.885999999999999</v>
      </c>
      <c r="J8" t="s">
        <v>65</v>
      </c>
      <c r="K8">
        <v>34551</v>
      </c>
      <c r="O8">
        <v>4</v>
      </c>
      <c r="P8">
        <v>48</v>
      </c>
      <c r="Q8">
        <v>175.1</v>
      </c>
      <c r="R8">
        <v>37.61</v>
      </c>
      <c r="S8">
        <v>27631</v>
      </c>
      <c r="T8">
        <v>14773</v>
      </c>
      <c r="U8">
        <v>0.53500000000000003</v>
      </c>
      <c r="V8" s="13">
        <v>4986800</v>
      </c>
      <c r="W8">
        <v>14.407</v>
      </c>
      <c r="X8" t="s">
        <v>65</v>
      </c>
      <c r="Y8">
        <v>31333</v>
      </c>
      <c r="AB8">
        <v>4</v>
      </c>
      <c r="AC8">
        <v>48</v>
      </c>
      <c r="AD8">
        <v>177</v>
      </c>
      <c r="AE8">
        <v>37.69</v>
      </c>
      <c r="AF8">
        <v>26822</v>
      </c>
      <c r="AG8">
        <v>14964</v>
      </c>
      <c r="AH8">
        <v>0.55800000000000005</v>
      </c>
      <c r="AI8" s="13">
        <v>4888300</v>
      </c>
      <c r="AJ8">
        <v>14.119</v>
      </c>
      <c r="AK8" t="s">
        <v>65</v>
      </c>
      <c r="AL8">
        <v>30714</v>
      </c>
      <c r="AQ8">
        <v>37.69</v>
      </c>
      <c r="AR8">
        <f t="shared" si="0"/>
        <v>32199.333333333332</v>
      </c>
      <c r="AT8">
        <f t="shared" si="1"/>
        <v>28219</v>
      </c>
      <c r="AU8">
        <f t="shared" si="1"/>
        <v>15505</v>
      </c>
    </row>
    <row r="9" spans="1:47" x14ac:dyDescent="0.25">
      <c r="A9">
        <v>5</v>
      </c>
      <c r="B9">
        <v>60</v>
      </c>
      <c r="C9">
        <v>190.2</v>
      </c>
      <c r="D9">
        <v>38.64</v>
      </c>
      <c r="E9">
        <v>29438</v>
      </c>
      <c r="F9">
        <v>16559</v>
      </c>
      <c r="G9">
        <v>0.56299999999999994</v>
      </c>
      <c r="H9" s="13">
        <v>5375600</v>
      </c>
      <c r="I9">
        <v>15.532999999999999</v>
      </c>
      <c r="J9" t="s">
        <v>65</v>
      </c>
      <c r="K9">
        <v>33776</v>
      </c>
      <c r="O9">
        <v>5</v>
      </c>
      <c r="P9">
        <v>60</v>
      </c>
      <c r="Q9">
        <v>187.1</v>
      </c>
      <c r="R9">
        <v>38.58</v>
      </c>
      <c r="S9">
        <v>27304</v>
      </c>
      <c r="T9">
        <v>14774</v>
      </c>
      <c r="U9">
        <v>0.54100000000000004</v>
      </c>
      <c r="V9" s="13">
        <v>4940900</v>
      </c>
      <c r="W9">
        <v>14.275</v>
      </c>
      <c r="X9" t="s">
        <v>65</v>
      </c>
      <c r="Y9">
        <v>31045</v>
      </c>
      <c r="AB9">
        <v>5</v>
      </c>
      <c r="AC9">
        <v>60</v>
      </c>
      <c r="AD9">
        <v>189</v>
      </c>
      <c r="AE9">
        <v>38.64</v>
      </c>
      <c r="AF9">
        <v>26140</v>
      </c>
      <c r="AG9">
        <v>14891</v>
      </c>
      <c r="AH9">
        <v>0.56999999999999995</v>
      </c>
      <c r="AI9" s="13">
        <v>4787900</v>
      </c>
      <c r="AJ9">
        <v>13.829000000000001</v>
      </c>
      <c r="AK9" t="s">
        <v>65</v>
      </c>
      <c r="AL9">
        <v>30083</v>
      </c>
      <c r="AQ9">
        <v>38.64</v>
      </c>
      <c r="AR9">
        <f t="shared" si="0"/>
        <v>31634.666666666668</v>
      </c>
      <c r="AT9">
        <f t="shared" si="1"/>
        <v>27627.333333333332</v>
      </c>
      <c r="AU9">
        <f t="shared" si="1"/>
        <v>15408</v>
      </c>
    </row>
    <row r="10" spans="1:47" x14ac:dyDescent="0.25">
      <c r="A10">
        <v>6</v>
      </c>
      <c r="B10">
        <v>72</v>
      </c>
      <c r="C10">
        <v>202.2</v>
      </c>
      <c r="D10">
        <v>39.6</v>
      </c>
      <c r="E10">
        <v>29439</v>
      </c>
      <c r="F10">
        <v>16652</v>
      </c>
      <c r="G10">
        <v>0.56599999999999995</v>
      </c>
      <c r="H10" s="13">
        <v>5382900</v>
      </c>
      <c r="I10">
        <v>15.551</v>
      </c>
      <c r="J10" t="s">
        <v>65</v>
      </c>
      <c r="K10">
        <v>33822</v>
      </c>
      <c r="O10">
        <v>6</v>
      </c>
      <c r="P10">
        <v>72</v>
      </c>
      <c r="Q10">
        <v>199.1</v>
      </c>
      <c r="R10">
        <v>39.549999999999997</v>
      </c>
      <c r="S10">
        <v>26962</v>
      </c>
      <c r="T10">
        <v>14714</v>
      </c>
      <c r="U10">
        <v>0.54600000000000004</v>
      </c>
      <c r="V10" s="13">
        <v>4888500</v>
      </c>
      <c r="W10">
        <v>14.124000000000001</v>
      </c>
      <c r="X10" t="s">
        <v>65</v>
      </c>
      <c r="Y10">
        <v>30715</v>
      </c>
      <c r="AB10">
        <v>6</v>
      </c>
      <c r="AC10">
        <v>72</v>
      </c>
      <c r="AD10">
        <v>201</v>
      </c>
      <c r="AE10">
        <v>39.6</v>
      </c>
      <c r="AF10">
        <v>25527</v>
      </c>
      <c r="AG10">
        <v>14782</v>
      </c>
      <c r="AH10">
        <v>0.57899999999999996</v>
      </c>
      <c r="AI10" s="13">
        <v>4694800</v>
      </c>
      <c r="AJ10">
        <v>13.56</v>
      </c>
      <c r="AK10" t="s">
        <v>65</v>
      </c>
      <c r="AL10">
        <v>29498</v>
      </c>
      <c r="AQ10">
        <v>39.6</v>
      </c>
      <c r="AR10">
        <f t="shared" si="0"/>
        <v>31345</v>
      </c>
      <c r="AT10">
        <f t="shared" si="1"/>
        <v>27309.333333333332</v>
      </c>
      <c r="AU10">
        <f t="shared" si="1"/>
        <v>15382.666666666666</v>
      </c>
    </row>
    <row r="11" spans="1:47" x14ac:dyDescent="0.25">
      <c r="A11">
        <v>7</v>
      </c>
      <c r="B11">
        <v>84</v>
      </c>
      <c r="C11">
        <v>214.2</v>
      </c>
      <c r="D11">
        <v>40.56</v>
      </c>
      <c r="E11">
        <v>29236</v>
      </c>
      <c r="F11">
        <v>16551</v>
      </c>
      <c r="G11">
        <v>0.56599999999999995</v>
      </c>
      <c r="H11" s="13">
        <v>5347000</v>
      </c>
      <c r="I11">
        <v>15.449</v>
      </c>
      <c r="J11" t="s">
        <v>65</v>
      </c>
      <c r="K11">
        <v>33596</v>
      </c>
      <c r="O11">
        <v>7</v>
      </c>
      <c r="P11">
        <v>84</v>
      </c>
      <c r="Q11">
        <v>211.1</v>
      </c>
      <c r="R11">
        <v>40.520000000000003</v>
      </c>
      <c r="S11">
        <v>26668</v>
      </c>
      <c r="T11">
        <v>14626</v>
      </c>
      <c r="U11">
        <v>0.54800000000000004</v>
      </c>
      <c r="V11" s="13">
        <v>4840800</v>
      </c>
      <c r="W11">
        <v>13.986000000000001</v>
      </c>
      <c r="X11" t="s">
        <v>65</v>
      </c>
      <c r="Y11">
        <v>30416</v>
      </c>
      <c r="AB11">
        <v>7</v>
      </c>
      <c r="AC11">
        <v>84</v>
      </c>
      <c r="AD11">
        <v>213</v>
      </c>
      <c r="AE11">
        <v>40.549999999999997</v>
      </c>
      <c r="AF11">
        <v>24930</v>
      </c>
      <c r="AG11">
        <v>14632</v>
      </c>
      <c r="AH11">
        <v>0.58699999999999997</v>
      </c>
      <c r="AI11" s="13">
        <v>4600600</v>
      </c>
      <c r="AJ11">
        <v>13.288</v>
      </c>
      <c r="AK11" t="s">
        <v>65</v>
      </c>
      <c r="AL11">
        <v>28906</v>
      </c>
      <c r="AQ11">
        <v>40.549999999999997</v>
      </c>
      <c r="AR11">
        <f t="shared" si="0"/>
        <v>30972.666666666668</v>
      </c>
      <c r="AT11">
        <f t="shared" si="1"/>
        <v>26944.666666666668</v>
      </c>
      <c r="AU11">
        <f t="shared" si="1"/>
        <v>15269.666666666666</v>
      </c>
    </row>
    <row r="12" spans="1:47" x14ac:dyDescent="0.25">
      <c r="A12">
        <v>8</v>
      </c>
      <c r="B12">
        <v>96</v>
      </c>
      <c r="C12">
        <v>226.2</v>
      </c>
      <c r="D12">
        <v>41.51</v>
      </c>
      <c r="E12">
        <v>28552</v>
      </c>
      <c r="F12">
        <v>16280</v>
      </c>
      <c r="G12">
        <v>0.56999999999999995</v>
      </c>
      <c r="H12" s="13">
        <v>5231000</v>
      </c>
      <c r="I12">
        <v>15.112</v>
      </c>
      <c r="J12" t="s">
        <v>65</v>
      </c>
      <c r="K12">
        <v>32867</v>
      </c>
      <c r="O12">
        <v>8</v>
      </c>
      <c r="P12">
        <v>96</v>
      </c>
      <c r="Q12">
        <v>223.1</v>
      </c>
      <c r="R12">
        <v>41.48</v>
      </c>
      <c r="S12">
        <v>26380</v>
      </c>
      <c r="T12">
        <v>14539</v>
      </c>
      <c r="U12">
        <v>0.55100000000000005</v>
      </c>
      <c r="V12" s="13">
        <v>4793900</v>
      </c>
      <c r="W12">
        <v>13.85</v>
      </c>
      <c r="X12" t="s">
        <v>65</v>
      </c>
      <c r="Y12">
        <v>30121</v>
      </c>
      <c r="AB12">
        <v>8</v>
      </c>
      <c r="AC12">
        <v>96</v>
      </c>
      <c r="AD12">
        <v>225</v>
      </c>
      <c r="AE12">
        <v>41.51</v>
      </c>
      <c r="AF12">
        <v>24399</v>
      </c>
      <c r="AG12">
        <v>14475</v>
      </c>
      <c r="AH12">
        <v>0.59299999999999997</v>
      </c>
      <c r="AI12" s="13">
        <v>4515200</v>
      </c>
      <c r="AJ12">
        <v>13.042</v>
      </c>
      <c r="AK12" t="s">
        <v>65</v>
      </c>
      <c r="AL12">
        <v>28370</v>
      </c>
      <c r="AQ12">
        <v>41.51</v>
      </c>
      <c r="AR12">
        <f t="shared" si="0"/>
        <v>30452.666666666668</v>
      </c>
      <c r="AT12">
        <f t="shared" si="1"/>
        <v>26443.666666666668</v>
      </c>
      <c r="AU12">
        <f t="shared" si="1"/>
        <v>15098</v>
      </c>
    </row>
    <row r="13" spans="1:47" x14ac:dyDescent="0.25">
      <c r="A13">
        <v>9</v>
      </c>
      <c r="B13">
        <v>108</v>
      </c>
      <c r="C13">
        <v>238.2</v>
      </c>
      <c r="D13">
        <v>42.46</v>
      </c>
      <c r="E13">
        <v>28186</v>
      </c>
      <c r="F13">
        <v>16129</v>
      </c>
      <c r="G13">
        <v>0.57199999999999995</v>
      </c>
      <c r="H13" s="13">
        <v>5168400</v>
      </c>
      <c r="I13">
        <v>14.932</v>
      </c>
      <c r="J13" t="s">
        <v>65</v>
      </c>
      <c r="K13">
        <v>32474</v>
      </c>
      <c r="O13">
        <v>9</v>
      </c>
      <c r="P13">
        <v>108</v>
      </c>
      <c r="Q13">
        <v>235.1</v>
      </c>
      <c r="R13">
        <v>42.43</v>
      </c>
      <c r="S13">
        <v>26217</v>
      </c>
      <c r="T13">
        <v>14521</v>
      </c>
      <c r="U13">
        <v>0.55400000000000005</v>
      </c>
      <c r="V13" s="13">
        <v>4769800</v>
      </c>
      <c r="W13">
        <v>13.78</v>
      </c>
      <c r="X13" t="s">
        <v>65</v>
      </c>
      <c r="Y13">
        <v>29969</v>
      </c>
      <c r="AB13">
        <v>9</v>
      </c>
      <c r="AC13">
        <v>108</v>
      </c>
      <c r="AD13">
        <v>237</v>
      </c>
      <c r="AE13">
        <v>42.46</v>
      </c>
      <c r="AF13">
        <v>23852</v>
      </c>
      <c r="AG13">
        <v>14366</v>
      </c>
      <c r="AH13">
        <v>0.60199999999999998</v>
      </c>
      <c r="AI13" s="13">
        <v>4431500</v>
      </c>
      <c r="AJ13">
        <v>12.8</v>
      </c>
      <c r="AK13" t="s">
        <v>65</v>
      </c>
      <c r="AL13">
        <v>27844</v>
      </c>
      <c r="AQ13">
        <v>42.46</v>
      </c>
      <c r="AR13">
        <f t="shared" si="0"/>
        <v>30095.666666666668</v>
      </c>
      <c r="AT13">
        <f t="shared" si="1"/>
        <v>26085</v>
      </c>
      <c r="AU13">
        <f t="shared" si="1"/>
        <v>15005.333333333334</v>
      </c>
    </row>
    <row r="14" spans="1:47" x14ac:dyDescent="0.25">
      <c r="A14">
        <v>10</v>
      </c>
      <c r="B14">
        <v>120</v>
      </c>
      <c r="C14">
        <v>250.2</v>
      </c>
      <c r="D14">
        <v>43.4</v>
      </c>
      <c r="E14">
        <v>27758</v>
      </c>
      <c r="F14">
        <v>15901</v>
      </c>
      <c r="G14">
        <v>0.57299999999999995</v>
      </c>
      <c r="H14" s="13">
        <v>5091300</v>
      </c>
      <c r="I14">
        <v>14.709</v>
      </c>
      <c r="J14" t="s">
        <v>65</v>
      </c>
      <c r="K14">
        <v>31990</v>
      </c>
      <c r="O14">
        <v>10</v>
      </c>
      <c r="P14">
        <v>120</v>
      </c>
      <c r="Q14">
        <v>247.1</v>
      </c>
      <c r="R14">
        <v>43.38</v>
      </c>
      <c r="S14">
        <v>25840</v>
      </c>
      <c r="T14">
        <v>14365</v>
      </c>
      <c r="U14">
        <v>0.55600000000000005</v>
      </c>
      <c r="V14" s="13">
        <v>4705300</v>
      </c>
      <c r="W14">
        <v>13.593999999999999</v>
      </c>
      <c r="X14" t="s">
        <v>65</v>
      </c>
      <c r="Y14">
        <v>29564</v>
      </c>
      <c r="AB14">
        <v>10</v>
      </c>
      <c r="AC14">
        <v>120</v>
      </c>
      <c r="AD14">
        <v>249</v>
      </c>
      <c r="AE14">
        <v>43.4</v>
      </c>
      <c r="AF14">
        <v>23433</v>
      </c>
      <c r="AG14">
        <v>14136</v>
      </c>
      <c r="AH14">
        <v>0.60299999999999998</v>
      </c>
      <c r="AI14" s="13">
        <v>4355600</v>
      </c>
      <c r="AJ14">
        <v>12.577999999999999</v>
      </c>
      <c r="AK14" t="s">
        <v>65</v>
      </c>
      <c r="AL14">
        <v>27367</v>
      </c>
      <c r="AQ14">
        <v>43.4</v>
      </c>
      <c r="AR14">
        <f t="shared" si="0"/>
        <v>29640.333333333332</v>
      </c>
      <c r="AT14">
        <f t="shared" si="1"/>
        <v>25677</v>
      </c>
      <c r="AU14">
        <f t="shared" si="1"/>
        <v>14800.666666666666</v>
      </c>
    </row>
    <row r="15" spans="1:47" x14ac:dyDescent="0.25">
      <c r="A15">
        <v>11</v>
      </c>
      <c r="B15">
        <v>132</v>
      </c>
      <c r="C15">
        <v>262.2</v>
      </c>
      <c r="D15">
        <v>44.35</v>
      </c>
      <c r="E15">
        <v>27302</v>
      </c>
      <c r="F15">
        <v>15704</v>
      </c>
      <c r="G15">
        <v>0.57499999999999996</v>
      </c>
      <c r="H15" s="13">
        <v>5012800</v>
      </c>
      <c r="I15">
        <v>14.481999999999999</v>
      </c>
      <c r="J15" t="s">
        <v>65</v>
      </c>
      <c r="K15">
        <v>31496</v>
      </c>
      <c r="O15">
        <v>11</v>
      </c>
      <c r="P15">
        <v>132</v>
      </c>
      <c r="Q15">
        <v>259.10000000000002</v>
      </c>
      <c r="R15">
        <v>44.33</v>
      </c>
      <c r="S15">
        <v>25536</v>
      </c>
      <c r="T15">
        <v>14220</v>
      </c>
      <c r="U15">
        <v>0.55700000000000005</v>
      </c>
      <c r="V15" s="13">
        <v>4651800</v>
      </c>
      <c r="W15">
        <v>13.439</v>
      </c>
      <c r="X15" t="s">
        <v>65</v>
      </c>
      <c r="Y15">
        <v>29228</v>
      </c>
      <c r="AB15">
        <v>11</v>
      </c>
      <c r="AC15">
        <v>132</v>
      </c>
      <c r="AD15">
        <v>261</v>
      </c>
      <c r="AE15">
        <v>44.34</v>
      </c>
      <c r="AF15">
        <v>22972</v>
      </c>
      <c r="AG15">
        <v>13922</v>
      </c>
      <c r="AH15">
        <v>0.60599999999999998</v>
      </c>
      <c r="AI15" s="13">
        <v>4275000</v>
      </c>
      <c r="AJ15">
        <v>12.347</v>
      </c>
      <c r="AK15" t="s">
        <v>65</v>
      </c>
      <c r="AL15">
        <v>26861</v>
      </c>
      <c r="AQ15">
        <v>44.34</v>
      </c>
      <c r="AR15">
        <f t="shared" si="0"/>
        <v>29195</v>
      </c>
      <c r="AT15">
        <f t="shared" si="1"/>
        <v>25270</v>
      </c>
      <c r="AU15">
        <f t="shared" si="1"/>
        <v>14615.333333333334</v>
      </c>
    </row>
    <row r="16" spans="1:47" x14ac:dyDescent="0.25">
      <c r="A16">
        <v>12</v>
      </c>
      <c r="B16">
        <v>144</v>
      </c>
      <c r="C16">
        <v>274.2</v>
      </c>
      <c r="D16">
        <v>45.28</v>
      </c>
      <c r="E16">
        <v>26909</v>
      </c>
      <c r="F16">
        <v>15470</v>
      </c>
      <c r="G16">
        <v>0.57499999999999996</v>
      </c>
      <c r="H16" s="13">
        <v>4940100</v>
      </c>
      <c r="I16">
        <v>14.271000000000001</v>
      </c>
      <c r="J16" t="s">
        <v>65</v>
      </c>
      <c r="K16">
        <v>31039</v>
      </c>
      <c r="O16">
        <v>12</v>
      </c>
      <c r="P16">
        <v>144</v>
      </c>
      <c r="Q16">
        <v>271.10000000000002</v>
      </c>
      <c r="R16">
        <v>45.27</v>
      </c>
      <c r="S16">
        <v>25288</v>
      </c>
      <c r="T16">
        <v>14139</v>
      </c>
      <c r="U16">
        <v>0.55900000000000005</v>
      </c>
      <c r="V16" s="13">
        <v>4611100</v>
      </c>
      <c r="W16">
        <v>13.321999999999999</v>
      </c>
      <c r="X16" t="s">
        <v>65</v>
      </c>
      <c r="Y16">
        <v>28972</v>
      </c>
      <c r="AB16">
        <v>12</v>
      </c>
      <c r="AC16">
        <v>144</v>
      </c>
      <c r="AD16">
        <v>273</v>
      </c>
      <c r="AE16">
        <v>45.29</v>
      </c>
      <c r="AF16">
        <v>22489</v>
      </c>
      <c r="AG16">
        <v>13774</v>
      </c>
      <c r="AH16">
        <v>0.61199999999999999</v>
      </c>
      <c r="AI16" s="13">
        <v>4197300</v>
      </c>
      <c r="AJ16">
        <v>12.122</v>
      </c>
      <c r="AK16" t="s">
        <v>65</v>
      </c>
      <c r="AL16">
        <v>26373</v>
      </c>
      <c r="AQ16">
        <v>45.29</v>
      </c>
      <c r="AR16">
        <f t="shared" si="0"/>
        <v>28794.666666666668</v>
      </c>
      <c r="AT16">
        <f t="shared" si="1"/>
        <v>24895.333333333332</v>
      </c>
      <c r="AU16">
        <f t="shared" si="1"/>
        <v>14461</v>
      </c>
    </row>
    <row r="17" spans="1:47" x14ac:dyDescent="0.25">
      <c r="A17">
        <v>13</v>
      </c>
      <c r="B17">
        <v>156</v>
      </c>
      <c r="C17">
        <v>286.2</v>
      </c>
      <c r="D17">
        <v>46.22</v>
      </c>
      <c r="E17">
        <v>26382</v>
      </c>
      <c r="F17">
        <v>15241</v>
      </c>
      <c r="G17">
        <v>0.57799999999999996</v>
      </c>
      <c r="H17" s="13">
        <v>4849100</v>
      </c>
      <c r="I17">
        <v>14.007999999999999</v>
      </c>
      <c r="J17" t="s">
        <v>65</v>
      </c>
      <c r="K17">
        <v>30468</v>
      </c>
      <c r="O17">
        <v>13</v>
      </c>
      <c r="P17">
        <v>156</v>
      </c>
      <c r="Q17">
        <v>283.10000000000002</v>
      </c>
      <c r="R17">
        <v>46.21</v>
      </c>
      <c r="S17">
        <v>25047</v>
      </c>
      <c r="T17">
        <v>14019</v>
      </c>
      <c r="U17">
        <v>0.56000000000000005</v>
      </c>
      <c r="V17" s="13">
        <v>4568300</v>
      </c>
      <c r="W17">
        <v>13.198</v>
      </c>
      <c r="X17" t="s">
        <v>65</v>
      </c>
      <c r="Y17">
        <v>28703</v>
      </c>
      <c r="AB17">
        <v>13</v>
      </c>
      <c r="AC17">
        <v>156</v>
      </c>
      <c r="AD17">
        <v>285</v>
      </c>
      <c r="AE17">
        <v>46.22</v>
      </c>
      <c r="AF17">
        <v>22119</v>
      </c>
      <c r="AG17">
        <v>13619</v>
      </c>
      <c r="AH17">
        <v>0.61599999999999999</v>
      </c>
      <c r="AI17" s="13">
        <v>4134100</v>
      </c>
      <c r="AJ17">
        <v>11.94</v>
      </c>
      <c r="AK17" t="s">
        <v>65</v>
      </c>
      <c r="AL17">
        <v>25975</v>
      </c>
      <c r="AQ17">
        <v>46.22</v>
      </c>
      <c r="AR17">
        <f t="shared" si="0"/>
        <v>28382</v>
      </c>
      <c r="AT17">
        <f t="shared" si="1"/>
        <v>24516</v>
      </c>
      <c r="AU17">
        <f t="shared" si="1"/>
        <v>14293</v>
      </c>
    </row>
    <row r="18" spans="1:47" x14ac:dyDescent="0.25">
      <c r="A18">
        <v>14</v>
      </c>
      <c r="B18">
        <v>168</v>
      </c>
      <c r="C18">
        <v>298.2</v>
      </c>
      <c r="D18">
        <v>47.16</v>
      </c>
      <c r="E18">
        <v>25933</v>
      </c>
      <c r="F18">
        <v>15025</v>
      </c>
      <c r="G18">
        <v>0.57899999999999996</v>
      </c>
      <c r="H18" s="13">
        <v>4770100</v>
      </c>
      <c r="I18">
        <v>13.784000000000001</v>
      </c>
      <c r="J18" t="s">
        <v>65</v>
      </c>
      <c r="K18">
        <v>29971</v>
      </c>
      <c r="O18">
        <v>14</v>
      </c>
      <c r="P18">
        <v>168</v>
      </c>
      <c r="Q18">
        <v>295.10000000000002</v>
      </c>
      <c r="R18">
        <v>47.15</v>
      </c>
      <c r="S18">
        <v>24815</v>
      </c>
      <c r="T18">
        <v>13937</v>
      </c>
      <c r="U18">
        <v>0.56200000000000006</v>
      </c>
      <c r="V18" s="13">
        <v>4529700</v>
      </c>
      <c r="W18">
        <v>13.087</v>
      </c>
      <c r="X18" t="s">
        <v>65</v>
      </c>
      <c r="Y18">
        <v>28461</v>
      </c>
      <c r="AB18">
        <v>14</v>
      </c>
      <c r="AC18">
        <v>168</v>
      </c>
      <c r="AD18">
        <v>297</v>
      </c>
      <c r="AE18">
        <v>47.16</v>
      </c>
      <c r="AF18">
        <v>21686</v>
      </c>
      <c r="AG18">
        <v>13426</v>
      </c>
      <c r="AH18">
        <v>0.61899999999999999</v>
      </c>
      <c r="AI18" s="13">
        <v>4059400</v>
      </c>
      <c r="AJ18">
        <v>11.725</v>
      </c>
      <c r="AK18" t="s">
        <v>65</v>
      </c>
      <c r="AL18">
        <v>25506</v>
      </c>
      <c r="AQ18">
        <v>47.16</v>
      </c>
      <c r="AR18">
        <f t="shared" si="0"/>
        <v>27979.333333333332</v>
      </c>
      <c r="AT18">
        <f t="shared" si="1"/>
        <v>24144.666666666668</v>
      </c>
      <c r="AU18">
        <f t="shared" si="1"/>
        <v>14129.333333333334</v>
      </c>
    </row>
    <row r="19" spans="1:47" x14ac:dyDescent="0.25">
      <c r="A19">
        <v>15</v>
      </c>
      <c r="B19">
        <v>180</v>
      </c>
      <c r="C19">
        <v>310.2</v>
      </c>
      <c r="D19">
        <v>48.09</v>
      </c>
      <c r="E19">
        <v>25496</v>
      </c>
      <c r="F19">
        <v>14778</v>
      </c>
      <c r="G19">
        <v>0.57999999999999996</v>
      </c>
      <c r="H19" s="13">
        <v>4690200</v>
      </c>
      <c r="I19">
        <v>13.552</v>
      </c>
      <c r="J19" t="s">
        <v>65</v>
      </c>
      <c r="K19">
        <v>29469</v>
      </c>
      <c r="O19">
        <v>15</v>
      </c>
      <c r="P19">
        <v>180</v>
      </c>
      <c r="Q19">
        <v>307.10000000000002</v>
      </c>
      <c r="R19">
        <v>48.08</v>
      </c>
      <c r="S19">
        <v>24531</v>
      </c>
      <c r="T19">
        <v>13798</v>
      </c>
      <c r="U19">
        <v>0.56200000000000006</v>
      </c>
      <c r="V19" s="13">
        <v>4479500</v>
      </c>
      <c r="W19">
        <v>12.943</v>
      </c>
      <c r="X19" t="s">
        <v>65</v>
      </c>
      <c r="Y19">
        <v>28145</v>
      </c>
      <c r="AB19">
        <v>15</v>
      </c>
      <c r="AC19">
        <v>180</v>
      </c>
      <c r="AD19">
        <v>309</v>
      </c>
      <c r="AE19">
        <v>48.09</v>
      </c>
      <c r="AF19">
        <v>21241</v>
      </c>
      <c r="AG19">
        <v>13202</v>
      </c>
      <c r="AH19">
        <v>0.622</v>
      </c>
      <c r="AI19" s="13">
        <v>3980400</v>
      </c>
      <c r="AJ19">
        <v>11.497</v>
      </c>
      <c r="AK19" t="s">
        <v>65</v>
      </c>
      <c r="AL19">
        <v>25010</v>
      </c>
      <c r="AQ19">
        <v>48.09</v>
      </c>
      <c r="AR19">
        <f t="shared" si="0"/>
        <v>27541.333333333332</v>
      </c>
      <c r="AT19">
        <f t="shared" si="1"/>
        <v>23756</v>
      </c>
      <c r="AU19">
        <f t="shared" si="1"/>
        <v>13926</v>
      </c>
    </row>
    <row r="20" spans="1:47" x14ac:dyDescent="0.25">
      <c r="A20">
        <v>16</v>
      </c>
      <c r="B20">
        <v>192</v>
      </c>
      <c r="C20">
        <v>322.2</v>
      </c>
      <c r="D20">
        <v>49.02</v>
      </c>
      <c r="E20">
        <v>25074</v>
      </c>
      <c r="F20">
        <v>14582</v>
      </c>
      <c r="G20">
        <v>0.58199999999999996</v>
      </c>
      <c r="H20" s="13">
        <v>4616500</v>
      </c>
      <c r="I20">
        <v>13.336</v>
      </c>
      <c r="J20" t="s">
        <v>65</v>
      </c>
      <c r="K20">
        <v>29006</v>
      </c>
      <c r="O20">
        <v>16</v>
      </c>
      <c r="P20">
        <v>192</v>
      </c>
      <c r="Q20">
        <v>319.10000000000002</v>
      </c>
      <c r="R20">
        <v>49.02</v>
      </c>
      <c r="S20">
        <v>24244</v>
      </c>
      <c r="T20">
        <v>13627</v>
      </c>
      <c r="U20">
        <v>0.56200000000000006</v>
      </c>
      <c r="V20" s="13">
        <v>4426300</v>
      </c>
      <c r="W20">
        <v>12.787000000000001</v>
      </c>
      <c r="X20" t="s">
        <v>65</v>
      </c>
      <c r="Y20">
        <v>27811</v>
      </c>
      <c r="AB20">
        <v>16</v>
      </c>
      <c r="AC20">
        <v>192</v>
      </c>
      <c r="AD20">
        <v>321</v>
      </c>
      <c r="AE20">
        <v>49.02</v>
      </c>
      <c r="AF20">
        <v>20882</v>
      </c>
      <c r="AG20">
        <v>13130</v>
      </c>
      <c r="AH20">
        <v>0.629</v>
      </c>
      <c r="AI20" s="13">
        <v>3925900</v>
      </c>
      <c r="AJ20">
        <v>11.339</v>
      </c>
      <c r="AK20" t="s">
        <v>65</v>
      </c>
      <c r="AL20">
        <v>24667</v>
      </c>
      <c r="AQ20">
        <v>49.02</v>
      </c>
      <c r="AR20">
        <f t="shared" si="0"/>
        <v>27161.333333333332</v>
      </c>
      <c r="AT20">
        <f t="shared" si="1"/>
        <v>23400</v>
      </c>
      <c r="AU20">
        <f t="shared" si="1"/>
        <v>13779.666666666666</v>
      </c>
    </row>
    <row r="21" spans="1:47" x14ac:dyDescent="0.25">
      <c r="A21">
        <v>17</v>
      </c>
      <c r="B21">
        <v>204</v>
      </c>
      <c r="C21">
        <v>334.2</v>
      </c>
      <c r="D21">
        <v>49.96</v>
      </c>
      <c r="E21">
        <v>24664</v>
      </c>
      <c r="F21">
        <v>14321</v>
      </c>
      <c r="G21">
        <v>0.58099999999999996</v>
      </c>
      <c r="H21" s="13">
        <v>4539200</v>
      </c>
      <c r="I21">
        <v>13.11</v>
      </c>
      <c r="J21" t="s">
        <v>65</v>
      </c>
      <c r="K21">
        <v>28521</v>
      </c>
      <c r="O21">
        <v>17</v>
      </c>
      <c r="P21">
        <v>204</v>
      </c>
      <c r="Q21">
        <v>331.1</v>
      </c>
      <c r="R21">
        <v>49.95</v>
      </c>
      <c r="S21">
        <v>23982</v>
      </c>
      <c r="T21">
        <v>13488</v>
      </c>
      <c r="U21">
        <v>0.56200000000000006</v>
      </c>
      <c r="V21" s="13">
        <v>4379100</v>
      </c>
      <c r="W21">
        <v>12.651</v>
      </c>
      <c r="X21" t="s">
        <v>65</v>
      </c>
      <c r="Y21">
        <v>27515</v>
      </c>
      <c r="AB21">
        <v>17</v>
      </c>
      <c r="AC21">
        <v>204</v>
      </c>
      <c r="AD21">
        <v>333</v>
      </c>
      <c r="AE21">
        <v>49.95</v>
      </c>
      <c r="AF21">
        <v>20521</v>
      </c>
      <c r="AG21">
        <v>12768</v>
      </c>
      <c r="AH21">
        <v>0.622</v>
      </c>
      <c r="AI21" s="13">
        <v>3846600</v>
      </c>
      <c r="AJ21">
        <v>11.105</v>
      </c>
      <c r="AK21" t="s">
        <v>65</v>
      </c>
      <c r="AL21">
        <v>24169</v>
      </c>
      <c r="AQ21">
        <v>49.95</v>
      </c>
      <c r="AR21">
        <f t="shared" si="0"/>
        <v>26735</v>
      </c>
      <c r="AT21">
        <f t="shared" si="1"/>
        <v>23055.666666666668</v>
      </c>
      <c r="AU21">
        <f t="shared" si="1"/>
        <v>13525.666666666666</v>
      </c>
    </row>
    <row r="22" spans="1:47" x14ac:dyDescent="0.25">
      <c r="A22">
        <v>18</v>
      </c>
      <c r="B22">
        <v>216</v>
      </c>
      <c r="C22">
        <v>346.2</v>
      </c>
      <c r="D22">
        <v>50.88</v>
      </c>
      <c r="E22">
        <v>24195</v>
      </c>
      <c r="F22">
        <v>14249</v>
      </c>
      <c r="G22">
        <v>0.58899999999999997</v>
      </c>
      <c r="H22" s="13">
        <v>4469000</v>
      </c>
      <c r="I22">
        <v>12.91</v>
      </c>
      <c r="J22" t="s">
        <v>65</v>
      </c>
      <c r="K22">
        <v>28080</v>
      </c>
      <c r="O22">
        <v>18</v>
      </c>
      <c r="P22">
        <v>216</v>
      </c>
      <c r="Q22">
        <v>343.1</v>
      </c>
      <c r="R22">
        <v>50.88</v>
      </c>
      <c r="S22">
        <v>23668</v>
      </c>
      <c r="T22">
        <v>13398</v>
      </c>
      <c r="U22">
        <v>0.56599999999999995</v>
      </c>
      <c r="V22" s="13">
        <v>4328600</v>
      </c>
      <c r="W22">
        <v>12.505000000000001</v>
      </c>
      <c r="X22" t="s">
        <v>65</v>
      </c>
      <c r="Y22">
        <v>27197</v>
      </c>
      <c r="AB22">
        <v>18</v>
      </c>
      <c r="AC22">
        <v>216</v>
      </c>
      <c r="AD22">
        <v>345</v>
      </c>
      <c r="AE22">
        <v>50.88</v>
      </c>
      <c r="AF22">
        <v>20048</v>
      </c>
      <c r="AG22">
        <v>12778</v>
      </c>
      <c r="AH22">
        <v>0.63700000000000001</v>
      </c>
      <c r="AI22" s="13">
        <v>3783800</v>
      </c>
      <c r="AJ22">
        <v>10.928000000000001</v>
      </c>
      <c r="AK22" t="s">
        <v>65</v>
      </c>
      <c r="AL22">
        <v>23774</v>
      </c>
      <c r="AQ22">
        <v>50.88</v>
      </c>
      <c r="AR22">
        <f t="shared" si="0"/>
        <v>26350.333333333332</v>
      </c>
      <c r="AT22">
        <f t="shared" si="1"/>
        <v>22637</v>
      </c>
      <c r="AU22">
        <f t="shared" si="1"/>
        <v>13475</v>
      </c>
    </row>
    <row r="23" spans="1:47" x14ac:dyDescent="0.25">
      <c r="A23">
        <v>19</v>
      </c>
      <c r="B23">
        <v>228</v>
      </c>
      <c r="C23">
        <v>358.2</v>
      </c>
      <c r="D23">
        <v>51.81</v>
      </c>
      <c r="E23">
        <v>23892</v>
      </c>
      <c r="F23">
        <v>13971</v>
      </c>
      <c r="G23">
        <v>0.58499999999999996</v>
      </c>
      <c r="H23" s="13">
        <v>4405000</v>
      </c>
      <c r="I23">
        <v>12.731</v>
      </c>
      <c r="J23" t="s">
        <v>65</v>
      </c>
      <c r="K23">
        <v>27677</v>
      </c>
      <c r="O23">
        <v>19</v>
      </c>
      <c r="P23">
        <v>228</v>
      </c>
      <c r="Q23">
        <v>355.1</v>
      </c>
      <c r="R23">
        <v>51.81</v>
      </c>
      <c r="S23">
        <v>23473</v>
      </c>
      <c r="T23">
        <v>13280</v>
      </c>
      <c r="U23">
        <v>0.56599999999999995</v>
      </c>
      <c r="V23" s="13">
        <v>4292300</v>
      </c>
      <c r="W23">
        <v>12.401</v>
      </c>
      <c r="X23" t="s">
        <v>65</v>
      </c>
      <c r="Y23">
        <v>26969</v>
      </c>
      <c r="AB23">
        <v>19</v>
      </c>
      <c r="AC23">
        <v>228</v>
      </c>
      <c r="AD23">
        <v>357</v>
      </c>
      <c r="AE23">
        <v>51.81</v>
      </c>
      <c r="AF23">
        <v>19600</v>
      </c>
      <c r="AG23">
        <v>12509</v>
      </c>
      <c r="AH23">
        <v>0.63800000000000001</v>
      </c>
      <c r="AI23" s="13">
        <v>3700600</v>
      </c>
      <c r="AJ23">
        <v>10.694000000000001</v>
      </c>
      <c r="AK23" t="s">
        <v>65</v>
      </c>
      <c r="AL23">
        <v>23251</v>
      </c>
      <c r="AQ23">
        <v>51.81</v>
      </c>
      <c r="AR23">
        <f t="shared" si="0"/>
        <v>25965.666666666668</v>
      </c>
      <c r="AT23">
        <f t="shared" si="1"/>
        <v>22321.666666666668</v>
      </c>
      <c r="AU23">
        <f t="shared" si="1"/>
        <v>13253.333333333334</v>
      </c>
    </row>
    <row r="24" spans="1:47" x14ac:dyDescent="0.25">
      <c r="A24">
        <v>20</v>
      </c>
      <c r="B24">
        <v>240</v>
      </c>
      <c r="C24">
        <v>370.2</v>
      </c>
      <c r="D24">
        <v>52.74</v>
      </c>
      <c r="E24">
        <v>23408</v>
      </c>
      <c r="F24">
        <v>13684</v>
      </c>
      <c r="G24">
        <v>0.58499999999999996</v>
      </c>
      <c r="H24" s="13">
        <v>4315400</v>
      </c>
      <c r="I24">
        <v>12.465999999999999</v>
      </c>
      <c r="J24" t="s">
        <v>65</v>
      </c>
      <c r="K24">
        <v>27115</v>
      </c>
      <c r="O24">
        <v>20</v>
      </c>
      <c r="P24">
        <v>240</v>
      </c>
      <c r="Q24">
        <v>367.1</v>
      </c>
      <c r="R24">
        <v>52.74</v>
      </c>
      <c r="S24">
        <v>23200</v>
      </c>
      <c r="T24">
        <v>13123</v>
      </c>
      <c r="U24">
        <v>0.56599999999999995</v>
      </c>
      <c r="V24" s="13">
        <v>4242200</v>
      </c>
      <c r="W24">
        <v>12.256</v>
      </c>
      <c r="X24" t="s">
        <v>65</v>
      </c>
      <c r="Y24">
        <v>26655</v>
      </c>
      <c r="AB24">
        <v>20</v>
      </c>
      <c r="AC24">
        <v>240</v>
      </c>
      <c r="AD24">
        <v>369</v>
      </c>
      <c r="AE24">
        <v>52.74</v>
      </c>
      <c r="AF24">
        <v>19249</v>
      </c>
      <c r="AG24">
        <v>12362</v>
      </c>
      <c r="AH24">
        <v>0.64200000000000002</v>
      </c>
      <c r="AI24" s="13">
        <v>3640900</v>
      </c>
      <c r="AJ24">
        <v>10.516999999999999</v>
      </c>
      <c r="AK24" t="s">
        <v>65</v>
      </c>
      <c r="AL24">
        <v>22877</v>
      </c>
      <c r="AQ24">
        <v>52.74</v>
      </c>
      <c r="AR24">
        <f t="shared" si="0"/>
        <v>25549</v>
      </c>
      <c r="AT24">
        <f t="shared" si="1"/>
        <v>21952.333333333332</v>
      </c>
      <c r="AU24">
        <f t="shared" si="1"/>
        <v>13056.333333333334</v>
      </c>
    </row>
    <row r="25" spans="1:47" x14ac:dyDescent="0.25">
      <c r="A25">
        <v>21</v>
      </c>
      <c r="B25">
        <v>252</v>
      </c>
      <c r="C25">
        <v>382.2</v>
      </c>
      <c r="D25">
        <v>53.67</v>
      </c>
      <c r="E25">
        <v>23035</v>
      </c>
      <c r="F25">
        <v>13541</v>
      </c>
      <c r="G25">
        <v>0.58799999999999997</v>
      </c>
      <c r="H25" s="13">
        <v>4252700</v>
      </c>
      <c r="I25">
        <v>12.288</v>
      </c>
      <c r="J25" t="s">
        <v>65</v>
      </c>
      <c r="K25">
        <v>26720</v>
      </c>
      <c r="O25">
        <v>21</v>
      </c>
      <c r="P25">
        <v>252</v>
      </c>
      <c r="Q25">
        <v>379.1</v>
      </c>
      <c r="R25">
        <v>53.67</v>
      </c>
      <c r="S25">
        <v>22803</v>
      </c>
      <c r="T25">
        <v>12897</v>
      </c>
      <c r="U25">
        <v>0.56599999999999995</v>
      </c>
      <c r="V25" s="13">
        <v>4169400</v>
      </c>
      <c r="W25">
        <v>12.044</v>
      </c>
      <c r="X25" t="s">
        <v>65</v>
      </c>
      <c r="Y25">
        <v>26197</v>
      </c>
      <c r="AB25">
        <v>21</v>
      </c>
      <c r="AC25">
        <v>252</v>
      </c>
      <c r="AD25">
        <v>381</v>
      </c>
      <c r="AE25">
        <v>53.67</v>
      </c>
      <c r="AF25">
        <v>18798</v>
      </c>
      <c r="AG25">
        <v>12112</v>
      </c>
      <c r="AH25">
        <v>0.64400000000000002</v>
      </c>
      <c r="AI25" s="13">
        <v>3559000</v>
      </c>
      <c r="AJ25">
        <v>10.281000000000001</v>
      </c>
      <c r="AK25" t="s">
        <v>65</v>
      </c>
      <c r="AL25">
        <v>22362</v>
      </c>
      <c r="AQ25">
        <v>53.67</v>
      </c>
      <c r="AR25">
        <f t="shared" si="0"/>
        <v>25093</v>
      </c>
      <c r="AT25">
        <f t="shared" si="1"/>
        <v>21545.333333333332</v>
      </c>
      <c r="AU25">
        <f t="shared" si="1"/>
        <v>12850</v>
      </c>
    </row>
    <row r="26" spans="1:47" x14ac:dyDescent="0.25">
      <c r="A26">
        <v>22</v>
      </c>
      <c r="B26">
        <v>264</v>
      </c>
      <c r="C26">
        <v>394.2</v>
      </c>
      <c r="D26">
        <v>54.59</v>
      </c>
      <c r="E26">
        <v>22621</v>
      </c>
      <c r="F26">
        <v>13248</v>
      </c>
      <c r="G26">
        <v>0.58599999999999997</v>
      </c>
      <c r="H26" s="13">
        <v>4172300</v>
      </c>
      <c r="I26">
        <v>12.052</v>
      </c>
      <c r="J26" t="s">
        <v>65</v>
      </c>
      <c r="K26">
        <v>26215</v>
      </c>
      <c r="O26">
        <v>22</v>
      </c>
      <c r="P26">
        <v>264</v>
      </c>
      <c r="Q26">
        <v>391.1</v>
      </c>
      <c r="R26">
        <v>54.6</v>
      </c>
      <c r="S26">
        <v>22562</v>
      </c>
      <c r="T26">
        <v>12767</v>
      </c>
      <c r="U26">
        <v>0.56599999999999995</v>
      </c>
      <c r="V26" s="13">
        <v>4125900</v>
      </c>
      <c r="W26">
        <v>11.92</v>
      </c>
      <c r="X26" t="s">
        <v>65</v>
      </c>
      <c r="Y26">
        <v>25924</v>
      </c>
      <c r="AB26">
        <v>22</v>
      </c>
      <c r="AC26">
        <v>264</v>
      </c>
      <c r="AD26">
        <v>393</v>
      </c>
      <c r="AE26">
        <v>54.59</v>
      </c>
      <c r="AF26">
        <v>18398</v>
      </c>
      <c r="AG26">
        <v>11857</v>
      </c>
      <c r="AH26">
        <v>0.64400000000000002</v>
      </c>
      <c r="AI26" s="13">
        <v>3483600</v>
      </c>
      <c r="AJ26">
        <v>10.061999999999999</v>
      </c>
      <c r="AK26" t="s">
        <v>65</v>
      </c>
      <c r="AL26">
        <v>21888</v>
      </c>
      <c r="AQ26">
        <v>54.59</v>
      </c>
      <c r="AR26">
        <f t="shared" si="0"/>
        <v>24675.666666666668</v>
      </c>
      <c r="AT26">
        <f t="shared" si="1"/>
        <v>21193.666666666668</v>
      </c>
      <c r="AU26">
        <f t="shared" si="1"/>
        <v>12624</v>
      </c>
    </row>
    <row r="27" spans="1:47" x14ac:dyDescent="0.25">
      <c r="A27">
        <v>23</v>
      </c>
      <c r="B27">
        <v>276</v>
      </c>
      <c r="C27">
        <v>406.2</v>
      </c>
      <c r="D27">
        <v>55.52</v>
      </c>
      <c r="E27">
        <v>22219</v>
      </c>
      <c r="F27">
        <v>13036</v>
      </c>
      <c r="G27">
        <v>0.58699999999999997</v>
      </c>
      <c r="H27" s="13">
        <v>4099900</v>
      </c>
      <c r="I27">
        <v>11.845000000000001</v>
      </c>
      <c r="J27" t="s">
        <v>65</v>
      </c>
      <c r="K27">
        <v>25761</v>
      </c>
      <c r="O27">
        <v>23</v>
      </c>
      <c r="P27">
        <v>276</v>
      </c>
      <c r="Q27">
        <v>403.1</v>
      </c>
      <c r="R27">
        <v>55.52</v>
      </c>
      <c r="S27">
        <v>22421</v>
      </c>
      <c r="T27">
        <v>12747</v>
      </c>
      <c r="U27">
        <v>0.56899999999999995</v>
      </c>
      <c r="V27" s="13">
        <v>4104800</v>
      </c>
      <c r="W27">
        <v>11.863</v>
      </c>
      <c r="X27" t="s">
        <v>65</v>
      </c>
      <c r="Y27">
        <v>25792</v>
      </c>
      <c r="AB27">
        <v>23</v>
      </c>
      <c r="AC27">
        <v>276</v>
      </c>
      <c r="AD27">
        <v>405</v>
      </c>
      <c r="AE27">
        <v>55.52</v>
      </c>
      <c r="AF27">
        <v>17930</v>
      </c>
      <c r="AG27">
        <v>11595</v>
      </c>
      <c r="AH27">
        <v>0.64700000000000002</v>
      </c>
      <c r="AI27" s="13">
        <v>3398400</v>
      </c>
      <c r="AJ27">
        <v>9.8164999999999996</v>
      </c>
      <c r="AK27" t="s">
        <v>65</v>
      </c>
      <c r="AL27">
        <v>21353</v>
      </c>
      <c r="AQ27">
        <v>55.52</v>
      </c>
      <c r="AR27">
        <f t="shared" si="0"/>
        <v>24302</v>
      </c>
      <c r="AT27">
        <f t="shared" si="1"/>
        <v>20856.666666666668</v>
      </c>
      <c r="AU27">
        <f t="shared" si="1"/>
        <v>12459.333333333334</v>
      </c>
    </row>
    <row r="28" spans="1:47" x14ac:dyDescent="0.25">
      <c r="A28">
        <v>24</v>
      </c>
      <c r="B28">
        <v>288</v>
      </c>
      <c r="C28">
        <v>418.2</v>
      </c>
      <c r="D28">
        <v>56.45</v>
      </c>
      <c r="E28">
        <v>21778</v>
      </c>
      <c r="F28">
        <v>12904</v>
      </c>
      <c r="G28">
        <v>0.59299999999999997</v>
      </c>
      <c r="H28" s="13">
        <v>4028800</v>
      </c>
      <c r="I28">
        <v>11.638999999999999</v>
      </c>
      <c r="J28" t="s">
        <v>65</v>
      </c>
      <c r="K28">
        <v>25314</v>
      </c>
      <c r="O28">
        <v>24</v>
      </c>
      <c r="P28">
        <v>288</v>
      </c>
      <c r="Q28">
        <v>415.1</v>
      </c>
      <c r="R28">
        <v>56.45</v>
      </c>
      <c r="S28">
        <v>22155</v>
      </c>
      <c r="T28">
        <v>12610</v>
      </c>
      <c r="U28">
        <v>0.56899999999999995</v>
      </c>
      <c r="V28" s="13">
        <v>4057200</v>
      </c>
      <c r="W28">
        <v>11.721</v>
      </c>
      <c r="X28" t="s">
        <v>65</v>
      </c>
      <c r="Y28">
        <v>25492</v>
      </c>
      <c r="AB28">
        <v>24</v>
      </c>
      <c r="AC28">
        <v>288</v>
      </c>
      <c r="AD28">
        <v>417</v>
      </c>
      <c r="AE28">
        <v>56.45</v>
      </c>
      <c r="AF28">
        <v>17470</v>
      </c>
      <c r="AG28">
        <v>11379</v>
      </c>
      <c r="AH28">
        <v>0.65100000000000002</v>
      </c>
      <c r="AI28" s="13">
        <v>3318300</v>
      </c>
      <c r="AJ28">
        <v>9.5848999999999993</v>
      </c>
      <c r="AK28" t="s">
        <v>65</v>
      </c>
      <c r="AL28">
        <v>20850</v>
      </c>
      <c r="AQ28">
        <v>56.45</v>
      </c>
      <c r="AR28">
        <f t="shared" si="0"/>
        <v>23885.333333333332</v>
      </c>
      <c r="AT28">
        <f t="shared" si="1"/>
        <v>20467.666666666668</v>
      </c>
      <c r="AU28">
        <f t="shared" si="1"/>
        <v>12297.666666666666</v>
      </c>
    </row>
    <row r="29" spans="1:47" x14ac:dyDescent="0.25">
      <c r="A29">
        <v>25</v>
      </c>
      <c r="B29">
        <v>300</v>
      </c>
      <c r="C29">
        <v>430.2</v>
      </c>
      <c r="D29">
        <v>57.37</v>
      </c>
      <c r="E29">
        <v>21303</v>
      </c>
      <c r="F29">
        <v>12602</v>
      </c>
      <c r="G29">
        <v>0.59199999999999997</v>
      </c>
      <c r="H29" s="13">
        <v>3939300</v>
      </c>
      <c r="I29">
        <v>11.38</v>
      </c>
      <c r="J29" t="s">
        <v>65</v>
      </c>
      <c r="K29">
        <v>24752</v>
      </c>
      <c r="O29">
        <v>25</v>
      </c>
      <c r="P29">
        <v>300</v>
      </c>
      <c r="Q29">
        <v>427.1</v>
      </c>
      <c r="R29">
        <v>57.37</v>
      </c>
      <c r="S29">
        <v>21824</v>
      </c>
      <c r="T29">
        <v>12453</v>
      </c>
      <c r="U29">
        <v>0.57099999999999995</v>
      </c>
      <c r="V29" s="13">
        <v>3999100</v>
      </c>
      <c r="W29">
        <v>11.553000000000001</v>
      </c>
      <c r="X29" t="s">
        <v>65</v>
      </c>
      <c r="Y29">
        <v>25127</v>
      </c>
      <c r="AB29">
        <v>25</v>
      </c>
      <c r="AC29">
        <v>300</v>
      </c>
      <c r="AD29">
        <v>429</v>
      </c>
      <c r="AE29">
        <v>57.37</v>
      </c>
      <c r="AF29">
        <v>16882</v>
      </c>
      <c r="AG29">
        <v>11084</v>
      </c>
      <c r="AH29">
        <v>0.65700000000000003</v>
      </c>
      <c r="AI29" s="13">
        <v>3214100</v>
      </c>
      <c r="AJ29">
        <v>9.2836999999999996</v>
      </c>
      <c r="AK29" t="s">
        <v>65</v>
      </c>
      <c r="AL29">
        <v>20195</v>
      </c>
      <c r="AQ29">
        <v>57.37</v>
      </c>
      <c r="AR29">
        <f t="shared" si="0"/>
        <v>23358</v>
      </c>
      <c r="AT29">
        <f t="shared" si="1"/>
        <v>20003</v>
      </c>
      <c r="AU29">
        <f t="shared" si="1"/>
        <v>12046.333333333334</v>
      </c>
    </row>
    <row r="30" spans="1:47" x14ac:dyDescent="0.25">
      <c r="A30">
        <v>26</v>
      </c>
      <c r="B30">
        <v>312</v>
      </c>
      <c r="C30">
        <v>442.2</v>
      </c>
      <c r="D30">
        <v>58.3</v>
      </c>
      <c r="E30">
        <v>20810</v>
      </c>
      <c r="F30">
        <v>12342</v>
      </c>
      <c r="G30">
        <v>0.59299999999999997</v>
      </c>
      <c r="H30" s="13">
        <v>3850700</v>
      </c>
      <c r="I30">
        <v>11.125</v>
      </c>
      <c r="J30" t="s">
        <v>65</v>
      </c>
      <c r="K30">
        <v>24195</v>
      </c>
      <c r="O30">
        <v>26</v>
      </c>
      <c r="P30">
        <v>312</v>
      </c>
      <c r="Q30">
        <v>439.1</v>
      </c>
      <c r="R30">
        <v>58.3</v>
      </c>
      <c r="S30">
        <v>21559</v>
      </c>
      <c r="T30">
        <v>12362</v>
      </c>
      <c r="U30">
        <v>0.57299999999999995</v>
      </c>
      <c r="V30" s="13">
        <v>3955300</v>
      </c>
      <c r="W30">
        <v>11.427</v>
      </c>
      <c r="X30" t="s">
        <v>65</v>
      </c>
      <c r="Y30">
        <v>24852</v>
      </c>
      <c r="AB30">
        <v>26</v>
      </c>
      <c r="AC30">
        <v>312</v>
      </c>
      <c r="AD30">
        <v>441</v>
      </c>
      <c r="AE30">
        <v>58.3</v>
      </c>
      <c r="AF30">
        <v>16316</v>
      </c>
      <c r="AG30">
        <v>10824</v>
      </c>
      <c r="AH30">
        <v>0.66300000000000003</v>
      </c>
      <c r="AI30" s="13">
        <v>3116300</v>
      </c>
      <c r="AJ30">
        <v>9.0021000000000004</v>
      </c>
      <c r="AK30" t="s">
        <v>65</v>
      </c>
      <c r="AL30">
        <v>19580</v>
      </c>
      <c r="AQ30">
        <v>58.3</v>
      </c>
      <c r="AR30">
        <f t="shared" si="0"/>
        <v>22875.666666666668</v>
      </c>
      <c r="AT30">
        <f t="shared" si="1"/>
        <v>19561.666666666668</v>
      </c>
      <c r="AU30">
        <f t="shared" si="1"/>
        <v>11842.666666666666</v>
      </c>
    </row>
    <row r="31" spans="1:47" x14ac:dyDescent="0.25">
      <c r="A31">
        <v>27</v>
      </c>
      <c r="B31">
        <v>324</v>
      </c>
      <c r="C31">
        <v>454.2</v>
      </c>
      <c r="D31">
        <v>59.23</v>
      </c>
      <c r="E31">
        <v>20313</v>
      </c>
      <c r="F31">
        <v>12148</v>
      </c>
      <c r="G31">
        <v>0.59799999999999998</v>
      </c>
      <c r="H31" s="13">
        <v>3766900</v>
      </c>
      <c r="I31">
        <v>10.882999999999999</v>
      </c>
      <c r="J31" t="s">
        <v>65</v>
      </c>
      <c r="K31">
        <v>23668</v>
      </c>
      <c r="O31">
        <v>27</v>
      </c>
      <c r="P31">
        <v>324</v>
      </c>
      <c r="Q31">
        <v>451.1</v>
      </c>
      <c r="R31">
        <v>59.22</v>
      </c>
      <c r="S31">
        <v>21349</v>
      </c>
      <c r="T31">
        <v>12208</v>
      </c>
      <c r="U31">
        <v>0.57199999999999995</v>
      </c>
      <c r="V31" s="13">
        <v>3914000</v>
      </c>
      <c r="W31">
        <v>11.307</v>
      </c>
      <c r="X31" t="s">
        <v>65</v>
      </c>
      <c r="Y31">
        <v>24593</v>
      </c>
      <c r="AB31">
        <v>27</v>
      </c>
      <c r="AC31">
        <v>324</v>
      </c>
      <c r="AD31">
        <v>453</v>
      </c>
      <c r="AE31">
        <v>59.23</v>
      </c>
      <c r="AF31">
        <v>15663</v>
      </c>
      <c r="AG31">
        <v>10491</v>
      </c>
      <c r="AH31">
        <v>0.67</v>
      </c>
      <c r="AI31" s="13">
        <v>3000300</v>
      </c>
      <c r="AJ31">
        <v>8.6669</v>
      </c>
      <c r="AK31" t="s">
        <v>65</v>
      </c>
      <c r="AL31">
        <v>18852</v>
      </c>
      <c r="AQ31">
        <v>59.23</v>
      </c>
      <c r="AR31">
        <f t="shared" si="0"/>
        <v>22371</v>
      </c>
      <c r="AT31">
        <f t="shared" si="1"/>
        <v>19108.333333333332</v>
      </c>
      <c r="AU31">
        <f t="shared" si="1"/>
        <v>11615.666666666666</v>
      </c>
    </row>
    <row r="32" spans="1:47" x14ac:dyDescent="0.25">
      <c r="A32">
        <v>28</v>
      </c>
      <c r="B32">
        <v>336</v>
      </c>
      <c r="C32">
        <v>466.2</v>
      </c>
      <c r="D32">
        <v>60.15</v>
      </c>
      <c r="E32">
        <v>19789</v>
      </c>
      <c r="F32">
        <v>11873</v>
      </c>
      <c r="G32">
        <v>0.6</v>
      </c>
      <c r="H32" s="13">
        <v>3672900</v>
      </c>
      <c r="I32">
        <v>10.611000000000001</v>
      </c>
      <c r="J32" t="s">
        <v>65</v>
      </c>
      <c r="K32">
        <v>23077</v>
      </c>
      <c r="O32">
        <v>28</v>
      </c>
      <c r="P32">
        <v>336</v>
      </c>
      <c r="Q32">
        <v>463.1</v>
      </c>
      <c r="R32">
        <v>60.15</v>
      </c>
      <c r="S32">
        <v>20986</v>
      </c>
      <c r="T32">
        <v>12062</v>
      </c>
      <c r="U32">
        <v>0.57499999999999996</v>
      </c>
      <c r="V32" s="13">
        <v>3852300</v>
      </c>
      <c r="W32">
        <v>11.129</v>
      </c>
      <c r="X32" t="s">
        <v>65</v>
      </c>
      <c r="Y32">
        <v>24205</v>
      </c>
      <c r="AB32">
        <v>28</v>
      </c>
      <c r="AC32">
        <v>336</v>
      </c>
      <c r="AD32">
        <v>465</v>
      </c>
      <c r="AE32">
        <v>60.15</v>
      </c>
      <c r="AF32">
        <v>15133</v>
      </c>
      <c r="AG32">
        <v>10147</v>
      </c>
      <c r="AH32">
        <v>0.67100000000000004</v>
      </c>
      <c r="AI32" s="13">
        <v>2899700</v>
      </c>
      <c r="AJ32">
        <v>8.3766999999999996</v>
      </c>
      <c r="AK32" t="s">
        <v>65</v>
      </c>
      <c r="AL32">
        <v>18220</v>
      </c>
      <c r="AQ32">
        <v>60.15</v>
      </c>
      <c r="AR32">
        <f t="shared" si="0"/>
        <v>21834</v>
      </c>
      <c r="AT32">
        <f t="shared" si="1"/>
        <v>18636</v>
      </c>
      <c r="AU32">
        <f t="shared" si="1"/>
        <v>11360.666666666666</v>
      </c>
    </row>
    <row r="33" spans="1:47" x14ac:dyDescent="0.25">
      <c r="A33">
        <v>29</v>
      </c>
      <c r="B33">
        <v>348</v>
      </c>
      <c r="C33">
        <v>478.2</v>
      </c>
      <c r="D33">
        <v>61.07</v>
      </c>
      <c r="E33">
        <v>19194</v>
      </c>
      <c r="F33">
        <v>11677</v>
      </c>
      <c r="G33">
        <v>0.60799999999999998</v>
      </c>
      <c r="H33" s="13">
        <v>3575700</v>
      </c>
      <c r="I33">
        <v>10.331</v>
      </c>
      <c r="J33" t="s">
        <v>65</v>
      </c>
      <c r="K33">
        <v>22467</v>
      </c>
      <c r="O33">
        <v>29</v>
      </c>
      <c r="P33">
        <v>348</v>
      </c>
      <c r="Q33">
        <v>475.1</v>
      </c>
      <c r="R33">
        <v>61.08</v>
      </c>
      <c r="S33">
        <v>20679</v>
      </c>
      <c r="T33">
        <v>11943</v>
      </c>
      <c r="U33">
        <v>0.57799999999999996</v>
      </c>
      <c r="V33" s="13">
        <v>3800600</v>
      </c>
      <c r="W33">
        <v>10.98</v>
      </c>
      <c r="X33" t="s">
        <v>65</v>
      </c>
      <c r="Y33">
        <v>23880</v>
      </c>
      <c r="AB33">
        <v>29</v>
      </c>
      <c r="AC33">
        <v>348</v>
      </c>
      <c r="AD33">
        <v>477</v>
      </c>
      <c r="AE33">
        <v>61.07</v>
      </c>
      <c r="AF33">
        <v>14460</v>
      </c>
      <c r="AG33">
        <v>9739.2999999999993</v>
      </c>
      <c r="AH33">
        <v>0.67400000000000004</v>
      </c>
      <c r="AI33" s="13">
        <v>2774800</v>
      </c>
      <c r="AJ33">
        <v>8.0157000000000007</v>
      </c>
      <c r="AK33" t="s">
        <v>65</v>
      </c>
      <c r="AL33">
        <v>17434</v>
      </c>
      <c r="AQ33">
        <v>61.07</v>
      </c>
      <c r="AR33">
        <f t="shared" si="0"/>
        <v>21260.333333333332</v>
      </c>
      <c r="AT33">
        <f t="shared" si="1"/>
        <v>18111</v>
      </c>
      <c r="AU33">
        <f t="shared" si="1"/>
        <v>11119.766666666668</v>
      </c>
    </row>
    <row r="34" spans="1:47" x14ac:dyDescent="0.25">
      <c r="A34">
        <v>30</v>
      </c>
      <c r="B34">
        <v>360</v>
      </c>
      <c r="C34">
        <v>490.2</v>
      </c>
      <c r="D34">
        <v>62</v>
      </c>
      <c r="E34">
        <v>18711</v>
      </c>
      <c r="F34">
        <v>11440</v>
      </c>
      <c r="G34">
        <v>0.61099999999999999</v>
      </c>
      <c r="H34" s="13">
        <v>3490500</v>
      </c>
      <c r="I34">
        <v>10.084</v>
      </c>
      <c r="J34" t="s">
        <v>65</v>
      </c>
      <c r="K34">
        <v>21931</v>
      </c>
      <c r="O34">
        <v>30</v>
      </c>
      <c r="P34">
        <v>360</v>
      </c>
      <c r="Q34">
        <v>487.1</v>
      </c>
      <c r="R34">
        <v>62</v>
      </c>
      <c r="S34">
        <v>20449</v>
      </c>
      <c r="T34">
        <v>11873</v>
      </c>
      <c r="U34">
        <v>0.58099999999999996</v>
      </c>
      <c r="V34" s="13">
        <v>3763400</v>
      </c>
      <c r="W34">
        <v>10.872999999999999</v>
      </c>
      <c r="X34" t="s">
        <v>65</v>
      </c>
      <c r="Y34">
        <v>23646</v>
      </c>
      <c r="AB34">
        <v>30</v>
      </c>
      <c r="AC34">
        <v>360</v>
      </c>
      <c r="AD34">
        <v>489</v>
      </c>
      <c r="AE34">
        <v>62</v>
      </c>
      <c r="AF34">
        <v>13821</v>
      </c>
      <c r="AG34">
        <v>9444.6</v>
      </c>
      <c r="AH34">
        <v>0.68300000000000005</v>
      </c>
      <c r="AI34" s="13">
        <v>2664200</v>
      </c>
      <c r="AJ34">
        <v>7.6970000000000001</v>
      </c>
      <c r="AK34" t="s">
        <v>65</v>
      </c>
      <c r="AL34">
        <v>16740</v>
      </c>
      <c r="AQ34">
        <v>62</v>
      </c>
      <c r="AR34">
        <f t="shared" si="0"/>
        <v>20772.333333333332</v>
      </c>
      <c r="AT34">
        <f t="shared" si="1"/>
        <v>17660.333333333332</v>
      </c>
      <c r="AU34">
        <f t="shared" si="1"/>
        <v>10919.199999999999</v>
      </c>
    </row>
    <row r="35" spans="1:47" x14ac:dyDescent="0.25">
      <c r="A35">
        <v>31</v>
      </c>
      <c r="B35">
        <v>372</v>
      </c>
      <c r="C35">
        <v>502.2</v>
      </c>
      <c r="D35">
        <v>62.93</v>
      </c>
      <c r="E35">
        <v>18274</v>
      </c>
      <c r="F35">
        <v>11261</v>
      </c>
      <c r="G35">
        <v>0.61599999999999999</v>
      </c>
      <c r="H35" s="13">
        <v>3416300</v>
      </c>
      <c r="I35">
        <v>9.8701000000000008</v>
      </c>
      <c r="J35" t="s">
        <v>65</v>
      </c>
      <c r="K35">
        <v>21465</v>
      </c>
      <c r="O35">
        <v>31</v>
      </c>
      <c r="P35">
        <v>372</v>
      </c>
      <c r="Q35">
        <v>499.1</v>
      </c>
      <c r="R35">
        <v>62.93</v>
      </c>
      <c r="S35">
        <v>20162</v>
      </c>
      <c r="T35">
        <v>11794</v>
      </c>
      <c r="U35">
        <v>0.58499999999999996</v>
      </c>
      <c r="V35" s="13">
        <v>3717600</v>
      </c>
      <c r="W35">
        <v>10.739000000000001</v>
      </c>
      <c r="X35" t="s">
        <v>65</v>
      </c>
      <c r="Y35">
        <v>23358</v>
      </c>
      <c r="AB35">
        <v>31</v>
      </c>
      <c r="AC35">
        <v>372</v>
      </c>
      <c r="AD35">
        <v>501</v>
      </c>
      <c r="AE35">
        <v>62.92</v>
      </c>
      <c r="AF35">
        <v>13195</v>
      </c>
      <c r="AG35">
        <v>9100.2999999999993</v>
      </c>
      <c r="AH35">
        <v>0.69</v>
      </c>
      <c r="AI35" s="13">
        <v>2551100</v>
      </c>
      <c r="AJ35">
        <v>7.3692000000000002</v>
      </c>
      <c r="AK35" t="s">
        <v>65</v>
      </c>
      <c r="AL35">
        <v>16029</v>
      </c>
      <c r="AQ35">
        <v>62.92</v>
      </c>
      <c r="AR35">
        <f t="shared" si="0"/>
        <v>20284</v>
      </c>
      <c r="AT35">
        <f t="shared" si="1"/>
        <v>17210.333333333332</v>
      </c>
      <c r="AU35">
        <f t="shared" si="1"/>
        <v>10718.433333333332</v>
      </c>
    </row>
    <row r="36" spans="1:47" x14ac:dyDescent="0.25">
      <c r="A36">
        <v>32</v>
      </c>
      <c r="B36">
        <v>384</v>
      </c>
      <c r="C36">
        <v>514.20000000000005</v>
      </c>
      <c r="D36">
        <v>63.85</v>
      </c>
      <c r="E36">
        <v>17857</v>
      </c>
      <c r="F36">
        <v>11139</v>
      </c>
      <c r="G36">
        <v>0.624</v>
      </c>
      <c r="H36" s="13">
        <v>3349700</v>
      </c>
      <c r="I36">
        <v>9.6768999999999998</v>
      </c>
      <c r="J36" t="s">
        <v>65</v>
      </c>
      <c r="K36">
        <v>21047</v>
      </c>
      <c r="O36">
        <v>32</v>
      </c>
      <c r="P36">
        <v>384</v>
      </c>
      <c r="Q36">
        <v>511.1</v>
      </c>
      <c r="R36">
        <v>63.85</v>
      </c>
      <c r="S36">
        <v>19918</v>
      </c>
      <c r="T36">
        <v>11685</v>
      </c>
      <c r="U36">
        <v>0.58699999999999997</v>
      </c>
      <c r="V36" s="13">
        <v>3675300</v>
      </c>
      <c r="W36">
        <v>10.618</v>
      </c>
      <c r="X36" t="s">
        <v>65</v>
      </c>
      <c r="Y36">
        <v>23092</v>
      </c>
      <c r="AB36">
        <v>32</v>
      </c>
      <c r="AC36">
        <v>384</v>
      </c>
      <c r="AD36">
        <v>513</v>
      </c>
      <c r="AE36">
        <v>63.85</v>
      </c>
      <c r="AF36">
        <v>12575</v>
      </c>
      <c r="AG36">
        <v>8715.2999999999993</v>
      </c>
      <c r="AH36">
        <v>0.69299999999999995</v>
      </c>
      <c r="AI36" s="13">
        <v>2435100</v>
      </c>
      <c r="AJ36">
        <v>7.0345000000000004</v>
      </c>
      <c r="AK36" t="s">
        <v>65</v>
      </c>
      <c r="AL36">
        <v>15300</v>
      </c>
      <c r="AQ36">
        <v>63.85</v>
      </c>
      <c r="AR36">
        <f t="shared" si="0"/>
        <v>19813</v>
      </c>
      <c r="AT36">
        <f t="shared" si="1"/>
        <v>16783.333333333332</v>
      </c>
      <c r="AU36">
        <f t="shared" si="1"/>
        <v>10513.1</v>
      </c>
    </row>
    <row r="37" spans="1:47" x14ac:dyDescent="0.25">
      <c r="A37">
        <v>33</v>
      </c>
      <c r="B37">
        <v>396</v>
      </c>
      <c r="C37">
        <v>526.20000000000005</v>
      </c>
      <c r="D37">
        <v>64.77</v>
      </c>
      <c r="E37">
        <v>17710</v>
      </c>
      <c r="F37">
        <v>11074</v>
      </c>
      <c r="G37">
        <v>0.625</v>
      </c>
      <c r="H37" s="13">
        <v>3324300</v>
      </c>
      <c r="I37">
        <v>9.6039999999999992</v>
      </c>
      <c r="J37" t="s">
        <v>65</v>
      </c>
      <c r="K37">
        <v>20887</v>
      </c>
      <c r="O37">
        <v>33</v>
      </c>
      <c r="P37">
        <v>396</v>
      </c>
      <c r="Q37">
        <v>523.1</v>
      </c>
      <c r="R37">
        <v>64.78</v>
      </c>
      <c r="S37">
        <v>19608</v>
      </c>
      <c r="T37">
        <v>11571</v>
      </c>
      <c r="U37">
        <v>0.59</v>
      </c>
      <c r="V37" s="13">
        <v>3623500</v>
      </c>
      <c r="W37">
        <v>10.468</v>
      </c>
      <c r="X37" t="s">
        <v>65</v>
      </c>
      <c r="Y37">
        <v>22767</v>
      </c>
      <c r="AB37">
        <v>33</v>
      </c>
      <c r="AC37">
        <v>396</v>
      </c>
      <c r="AD37">
        <v>525</v>
      </c>
      <c r="AE37">
        <v>64.77</v>
      </c>
      <c r="AF37">
        <v>11944</v>
      </c>
      <c r="AG37">
        <v>8345.6</v>
      </c>
      <c r="AH37">
        <v>0.69899999999999995</v>
      </c>
      <c r="AI37" s="13">
        <v>2319100</v>
      </c>
      <c r="AJ37">
        <v>6.6984000000000004</v>
      </c>
      <c r="AK37" t="s">
        <v>65</v>
      </c>
      <c r="AL37">
        <v>14571</v>
      </c>
      <c r="AQ37">
        <v>64.77</v>
      </c>
      <c r="AR37">
        <f t="shared" si="0"/>
        <v>19408.333333333332</v>
      </c>
      <c r="AT37">
        <f t="shared" si="1"/>
        <v>16420.666666666668</v>
      </c>
      <c r="AU37">
        <f t="shared" si="1"/>
        <v>10330.199999999999</v>
      </c>
    </row>
    <row r="38" spans="1:47" x14ac:dyDescent="0.25">
      <c r="A38">
        <v>34</v>
      </c>
      <c r="B38">
        <v>408</v>
      </c>
      <c r="C38">
        <v>538.20000000000005</v>
      </c>
      <c r="D38">
        <v>65.7</v>
      </c>
      <c r="E38">
        <v>17370</v>
      </c>
      <c r="F38">
        <v>10891</v>
      </c>
      <c r="G38">
        <v>0.627</v>
      </c>
      <c r="H38" s="13">
        <v>3263000</v>
      </c>
      <c r="I38">
        <v>9.4268000000000001</v>
      </c>
      <c r="J38" t="s">
        <v>65</v>
      </c>
      <c r="K38">
        <v>20502</v>
      </c>
      <c r="O38">
        <v>34</v>
      </c>
      <c r="P38">
        <v>408</v>
      </c>
      <c r="Q38">
        <v>535.1</v>
      </c>
      <c r="R38">
        <v>65.7</v>
      </c>
      <c r="S38">
        <v>19294</v>
      </c>
      <c r="T38">
        <v>11495</v>
      </c>
      <c r="U38">
        <v>0.59599999999999997</v>
      </c>
      <c r="V38" s="13">
        <v>3574500</v>
      </c>
      <c r="W38">
        <v>10.327</v>
      </c>
      <c r="X38" t="s">
        <v>65</v>
      </c>
      <c r="Y38">
        <v>22459</v>
      </c>
      <c r="AB38">
        <v>34</v>
      </c>
      <c r="AC38">
        <v>408</v>
      </c>
      <c r="AD38">
        <v>537</v>
      </c>
      <c r="AE38">
        <v>65.69</v>
      </c>
      <c r="AF38">
        <v>11057</v>
      </c>
      <c r="AG38">
        <v>7875.3</v>
      </c>
      <c r="AH38">
        <v>0.71199999999999997</v>
      </c>
      <c r="AI38" s="13">
        <v>2160500</v>
      </c>
      <c r="AJ38">
        <v>6.2393000000000001</v>
      </c>
      <c r="AK38" t="s">
        <v>65</v>
      </c>
      <c r="AL38">
        <v>13575</v>
      </c>
      <c r="AQ38">
        <v>65.69</v>
      </c>
      <c r="AR38">
        <f t="shared" si="0"/>
        <v>18845.333333333332</v>
      </c>
      <c r="AT38">
        <f t="shared" si="1"/>
        <v>15907</v>
      </c>
      <c r="AU38">
        <f t="shared" si="1"/>
        <v>10087.1</v>
      </c>
    </row>
    <row r="39" spans="1:47" x14ac:dyDescent="0.25">
      <c r="A39">
        <v>35</v>
      </c>
      <c r="B39">
        <v>420</v>
      </c>
      <c r="C39">
        <v>550.20000000000005</v>
      </c>
      <c r="D39">
        <v>66.62</v>
      </c>
      <c r="E39">
        <v>16965</v>
      </c>
      <c r="F39">
        <v>10798</v>
      </c>
      <c r="G39">
        <v>0.63700000000000001</v>
      </c>
      <c r="H39" s="13">
        <v>3200600</v>
      </c>
      <c r="I39">
        <v>9.2477</v>
      </c>
      <c r="J39" t="s">
        <v>65</v>
      </c>
      <c r="K39">
        <v>20110</v>
      </c>
      <c r="O39">
        <v>35</v>
      </c>
      <c r="P39">
        <v>420</v>
      </c>
      <c r="Q39">
        <v>547.1</v>
      </c>
      <c r="R39">
        <v>66.63</v>
      </c>
      <c r="S39">
        <v>18992</v>
      </c>
      <c r="T39">
        <v>11391</v>
      </c>
      <c r="U39">
        <v>0.6</v>
      </c>
      <c r="V39" s="13">
        <v>3524600</v>
      </c>
      <c r="W39">
        <v>10.182</v>
      </c>
      <c r="X39" t="s">
        <v>65</v>
      </c>
      <c r="Y39">
        <v>22146</v>
      </c>
      <c r="AB39">
        <v>35</v>
      </c>
      <c r="AC39">
        <v>420</v>
      </c>
      <c r="AD39">
        <v>549</v>
      </c>
      <c r="AE39">
        <v>66.62</v>
      </c>
      <c r="AF39">
        <v>10611</v>
      </c>
      <c r="AG39">
        <v>7621.8</v>
      </c>
      <c r="AH39">
        <v>0.71799999999999997</v>
      </c>
      <c r="AI39" s="13">
        <v>2079300</v>
      </c>
      <c r="AJ39">
        <v>6.0064000000000002</v>
      </c>
      <c r="AK39" t="s">
        <v>65</v>
      </c>
      <c r="AL39">
        <v>13065</v>
      </c>
      <c r="AQ39">
        <v>66.62</v>
      </c>
      <c r="AR39">
        <f t="shared" si="0"/>
        <v>18440.333333333332</v>
      </c>
      <c r="AT39">
        <f t="shared" si="1"/>
        <v>15522.666666666666</v>
      </c>
      <c r="AU39">
        <f t="shared" si="1"/>
        <v>9936.9333333333325</v>
      </c>
    </row>
    <row r="40" spans="1:47" x14ac:dyDescent="0.25">
      <c r="A40">
        <v>36</v>
      </c>
      <c r="B40">
        <v>432</v>
      </c>
      <c r="C40">
        <v>562.20000000000005</v>
      </c>
      <c r="D40">
        <v>67.55</v>
      </c>
      <c r="E40">
        <v>16427</v>
      </c>
      <c r="F40">
        <v>10546</v>
      </c>
      <c r="G40">
        <v>0.64200000000000002</v>
      </c>
      <c r="H40" s="13">
        <v>3106900</v>
      </c>
      <c r="I40">
        <v>8.9748999999999999</v>
      </c>
      <c r="J40" t="s">
        <v>65</v>
      </c>
      <c r="K40">
        <v>19521</v>
      </c>
      <c r="O40">
        <v>36</v>
      </c>
      <c r="P40">
        <v>432</v>
      </c>
      <c r="Q40">
        <v>559.1</v>
      </c>
      <c r="R40">
        <v>67.55</v>
      </c>
      <c r="S40">
        <v>18669</v>
      </c>
      <c r="T40">
        <v>11298</v>
      </c>
      <c r="U40">
        <v>0.60499999999999998</v>
      </c>
      <c r="V40" s="13">
        <v>3473000</v>
      </c>
      <c r="W40">
        <v>10.032999999999999</v>
      </c>
      <c r="X40" t="s">
        <v>65</v>
      </c>
      <c r="Y40">
        <v>21822</v>
      </c>
      <c r="AB40">
        <v>36</v>
      </c>
      <c r="AC40">
        <v>432</v>
      </c>
      <c r="AD40">
        <v>561</v>
      </c>
      <c r="AE40">
        <v>67.55</v>
      </c>
      <c r="AF40">
        <v>10025</v>
      </c>
      <c r="AG40">
        <v>7302.5</v>
      </c>
      <c r="AH40">
        <v>0.72799999999999998</v>
      </c>
      <c r="AI40" s="13">
        <v>1974000</v>
      </c>
      <c r="AJ40">
        <v>5.7004000000000001</v>
      </c>
      <c r="AK40" t="s">
        <v>65</v>
      </c>
      <c r="AL40">
        <v>12403</v>
      </c>
      <c r="AQ40">
        <v>67.55</v>
      </c>
      <c r="AR40">
        <f t="shared" si="0"/>
        <v>17915.333333333332</v>
      </c>
      <c r="AT40">
        <f t="shared" si="1"/>
        <v>15040.333333333334</v>
      </c>
      <c r="AU40">
        <f t="shared" si="1"/>
        <v>9715.5</v>
      </c>
    </row>
    <row r="41" spans="1:47" x14ac:dyDescent="0.25">
      <c r="A41">
        <v>37</v>
      </c>
      <c r="B41">
        <v>444</v>
      </c>
      <c r="C41">
        <v>574.20000000000005</v>
      </c>
      <c r="D41">
        <v>68.47</v>
      </c>
      <c r="E41">
        <v>15979</v>
      </c>
      <c r="F41">
        <v>10515</v>
      </c>
      <c r="G41">
        <v>0.65800000000000003</v>
      </c>
      <c r="H41" s="13">
        <v>3044400</v>
      </c>
      <c r="I41">
        <v>8.7964000000000002</v>
      </c>
      <c r="J41" t="s">
        <v>65</v>
      </c>
      <c r="K41">
        <v>19128</v>
      </c>
      <c r="O41">
        <v>37</v>
      </c>
      <c r="P41">
        <v>444</v>
      </c>
      <c r="Q41">
        <v>571.1</v>
      </c>
      <c r="R41">
        <v>68.47</v>
      </c>
      <c r="S41">
        <v>18365</v>
      </c>
      <c r="T41">
        <v>11192</v>
      </c>
      <c r="U41">
        <v>0.60899999999999999</v>
      </c>
      <c r="V41" s="13">
        <v>3422900</v>
      </c>
      <c r="W41">
        <v>9.8889999999999993</v>
      </c>
      <c r="X41" t="s">
        <v>65</v>
      </c>
      <c r="Y41">
        <v>21507</v>
      </c>
      <c r="AB41">
        <v>37</v>
      </c>
      <c r="AC41">
        <v>444</v>
      </c>
      <c r="AD41">
        <v>573</v>
      </c>
      <c r="AE41">
        <v>68.47</v>
      </c>
      <c r="AF41">
        <v>9322.4</v>
      </c>
      <c r="AG41">
        <v>6929.1</v>
      </c>
      <c r="AH41">
        <v>0.74299999999999999</v>
      </c>
      <c r="AI41" s="13">
        <v>1848700</v>
      </c>
      <c r="AJ41">
        <v>5.3391999999999999</v>
      </c>
      <c r="AK41" t="s">
        <v>65</v>
      </c>
      <c r="AL41">
        <v>11615</v>
      </c>
      <c r="AQ41">
        <v>68.47</v>
      </c>
      <c r="AR41">
        <f t="shared" si="0"/>
        <v>17416.666666666668</v>
      </c>
      <c r="AT41">
        <f t="shared" si="1"/>
        <v>14555.466666666667</v>
      </c>
      <c r="AU41">
        <f t="shared" si="1"/>
        <v>9545.3666666666668</v>
      </c>
    </row>
    <row r="42" spans="1:47" x14ac:dyDescent="0.25">
      <c r="A42">
        <v>38</v>
      </c>
      <c r="B42">
        <v>456</v>
      </c>
      <c r="C42">
        <v>586.20000000000005</v>
      </c>
      <c r="D42">
        <v>69.400000000000006</v>
      </c>
      <c r="E42">
        <v>15750</v>
      </c>
      <c r="F42">
        <v>10447</v>
      </c>
      <c r="G42">
        <v>0.66300000000000003</v>
      </c>
      <c r="H42" s="13">
        <v>3008000</v>
      </c>
      <c r="I42">
        <v>8.6904000000000003</v>
      </c>
      <c r="J42" t="s">
        <v>65</v>
      </c>
      <c r="K42">
        <v>18900</v>
      </c>
      <c r="O42">
        <v>38</v>
      </c>
      <c r="P42">
        <v>456</v>
      </c>
      <c r="Q42">
        <v>583.1</v>
      </c>
      <c r="R42">
        <v>69.400000000000006</v>
      </c>
      <c r="S42">
        <v>18213</v>
      </c>
      <c r="T42">
        <v>11215</v>
      </c>
      <c r="U42">
        <v>0.61599999999999999</v>
      </c>
      <c r="V42" s="13">
        <v>3404100</v>
      </c>
      <c r="W42">
        <v>9.8338000000000001</v>
      </c>
      <c r="X42" t="s">
        <v>65</v>
      </c>
      <c r="Y42">
        <v>21389</v>
      </c>
      <c r="AB42">
        <v>38</v>
      </c>
      <c r="AC42">
        <v>456</v>
      </c>
      <c r="AD42">
        <v>585</v>
      </c>
      <c r="AE42">
        <v>69.39</v>
      </c>
      <c r="AF42">
        <v>8964.7999999999993</v>
      </c>
      <c r="AG42">
        <v>6594.8</v>
      </c>
      <c r="AH42">
        <v>0.73599999999999999</v>
      </c>
      <c r="AI42" s="13">
        <v>1771300</v>
      </c>
      <c r="AJ42">
        <v>5.1178999999999997</v>
      </c>
      <c r="AK42" t="s">
        <v>65</v>
      </c>
      <c r="AL42">
        <v>11129</v>
      </c>
      <c r="AQ42">
        <v>69.39</v>
      </c>
      <c r="AR42">
        <f t="shared" si="0"/>
        <v>17139.333333333332</v>
      </c>
      <c r="AT42">
        <f t="shared" si="1"/>
        <v>14309.266666666668</v>
      </c>
      <c r="AU42">
        <f t="shared" si="1"/>
        <v>9418.9333333333325</v>
      </c>
    </row>
    <row r="43" spans="1:47" x14ac:dyDescent="0.25">
      <c r="A43">
        <v>39</v>
      </c>
      <c r="B43">
        <v>468</v>
      </c>
      <c r="C43">
        <v>598.20000000000005</v>
      </c>
      <c r="D43">
        <v>70.319999999999993</v>
      </c>
      <c r="E43">
        <v>15424</v>
      </c>
      <c r="F43">
        <v>10366</v>
      </c>
      <c r="G43">
        <v>0.67200000000000004</v>
      </c>
      <c r="H43" s="13">
        <v>2957700</v>
      </c>
      <c r="I43">
        <v>8.5449000000000002</v>
      </c>
      <c r="J43" t="s">
        <v>65</v>
      </c>
      <c r="K43">
        <v>18584</v>
      </c>
      <c r="O43">
        <v>39</v>
      </c>
      <c r="P43">
        <v>468</v>
      </c>
      <c r="Q43">
        <v>595.1</v>
      </c>
      <c r="R43">
        <v>70.319999999999993</v>
      </c>
      <c r="S43">
        <v>17860</v>
      </c>
      <c r="T43">
        <v>11172</v>
      </c>
      <c r="U43">
        <v>0.626</v>
      </c>
      <c r="V43" s="13">
        <v>3352900</v>
      </c>
      <c r="W43">
        <v>9.6861999999999995</v>
      </c>
      <c r="X43" t="s">
        <v>65</v>
      </c>
      <c r="Y43">
        <v>21067</v>
      </c>
      <c r="AB43">
        <v>39</v>
      </c>
      <c r="AC43">
        <v>468</v>
      </c>
      <c r="AD43">
        <v>597</v>
      </c>
      <c r="AE43">
        <v>70.36</v>
      </c>
      <c r="AF43">
        <v>8506.6</v>
      </c>
      <c r="AG43">
        <v>6285.1</v>
      </c>
      <c r="AH43">
        <v>0.73899999999999999</v>
      </c>
      <c r="AI43" s="13">
        <v>1683300</v>
      </c>
      <c r="AJ43">
        <v>4.8606999999999996</v>
      </c>
      <c r="AK43" t="s">
        <v>65</v>
      </c>
      <c r="AL43">
        <v>10577</v>
      </c>
      <c r="AQ43">
        <v>70.36</v>
      </c>
      <c r="AR43">
        <f t="shared" si="0"/>
        <v>16742.666666666668</v>
      </c>
      <c r="AT43">
        <f t="shared" si="1"/>
        <v>13930.199999999999</v>
      </c>
      <c r="AU43">
        <f t="shared" si="1"/>
        <v>9274.3666666666668</v>
      </c>
    </row>
    <row r="44" spans="1:47" x14ac:dyDescent="0.25">
      <c r="A44">
        <v>40</v>
      </c>
      <c r="B44">
        <v>480</v>
      </c>
      <c r="C44">
        <v>610.20000000000005</v>
      </c>
      <c r="D44">
        <v>71.28</v>
      </c>
      <c r="E44">
        <v>15272</v>
      </c>
      <c r="F44">
        <v>10307</v>
      </c>
      <c r="G44">
        <v>0.67500000000000004</v>
      </c>
      <c r="H44" s="13">
        <v>2932400</v>
      </c>
      <c r="I44">
        <v>8.4713999999999992</v>
      </c>
      <c r="J44" t="s">
        <v>65</v>
      </c>
      <c r="K44">
        <v>18425</v>
      </c>
      <c r="O44">
        <v>40</v>
      </c>
      <c r="P44">
        <v>480</v>
      </c>
      <c r="Q44">
        <v>607.1</v>
      </c>
      <c r="R44">
        <v>71.25</v>
      </c>
      <c r="S44">
        <v>18026</v>
      </c>
      <c r="T44">
        <v>11340</v>
      </c>
      <c r="U44">
        <v>0.629</v>
      </c>
      <c r="V44" s="13">
        <v>3389300</v>
      </c>
      <c r="W44">
        <v>9.7914999999999992</v>
      </c>
      <c r="X44" t="s">
        <v>65</v>
      </c>
      <c r="Y44">
        <v>21296</v>
      </c>
      <c r="AB44">
        <v>40</v>
      </c>
      <c r="AC44">
        <v>480</v>
      </c>
      <c r="AD44">
        <v>609</v>
      </c>
      <c r="AE44">
        <v>71.28</v>
      </c>
      <c r="AF44">
        <v>8015.3</v>
      </c>
      <c r="AG44">
        <v>5907.7</v>
      </c>
      <c r="AH44">
        <v>0.73699999999999999</v>
      </c>
      <c r="AI44" s="13">
        <v>1584700</v>
      </c>
      <c r="AJ44">
        <v>4.5789</v>
      </c>
      <c r="AK44" t="s">
        <v>65</v>
      </c>
      <c r="AL44">
        <v>9957.2000000000007</v>
      </c>
      <c r="AQ44">
        <v>71.28</v>
      </c>
      <c r="AR44">
        <f t="shared" si="0"/>
        <v>16559.399999999998</v>
      </c>
      <c r="AT44">
        <f t="shared" si="1"/>
        <v>13771.1</v>
      </c>
      <c r="AU44">
        <f t="shared" si="1"/>
        <v>9184.9</v>
      </c>
    </row>
    <row r="45" spans="1:47" x14ac:dyDescent="0.25">
      <c r="A45">
        <v>41</v>
      </c>
      <c r="B45">
        <v>492</v>
      </c>
      <c r="C45">
        <v>622.20000000000005</v>
      </c>
      <c r="D45">
        <v>72.209999999999994</v>
      </c>
      <c r="E45">
        <v>15030</v>
      </c>
      <c r="F45">
        <v>10210</v>
      </c>
      <c r="G45">
        <v>0.67900000000000005</v>
      </c>
      <c r="H45" s="13">
        <v>2891900</v>
      </c>
      <c r="I45">
        <v>8.3537999999999997</v>
      </c>
      <c r="J45" t="s">
        <v>65</v>
      </c>
      <c r="K45">
        <v>18170</v>
      </c>
      <c r="O45">
        <v>41</v>
      </c>
      <c r="P45">
        <v>492</v>
      </c>
      <c r="Q45">
        <v>619.1</v>
      </c>
      <c r="R45">
        <v>72.17</v>
      </c>
      <c r="S45">
        <v>17629</v>
      </c>
      <c r="T45">
        <v>11284</v>
      </c>
      <c r="U45">
        <v>0.64</v>
      </c>
      <c r="V45" s="13">
        <v>3331300</v>
      </c>
      <c r="W45">
        <v>9.6206999999999994</v>
      </c>
      <c r="X45" t="s">
        <v>65</v>
      </c>
      <c r="Y45">
        <v>20931</v>
      </c>
      <c r="AB45">
        <v>41</v>
      </c>
      <c r="AC45">
        <v>492</v>
      </c>
      <c r="AD45">
        <v>621</v>
      </c>
      <c r="AE45">
        <v>72.209999999999994</v>
      </c>
      <c r="AF45">
        <v>7481.6</v>
      </c>
      <c r="AG45">
        <v>5644.2</v>
      </c>
      <c r="AH45">
        <v>0.754</v>
      </c>
      <c r="AI45" s="13">
        <v>1491600</v>
      </c>
      <c r="AJ45">
        <v>4.3036000000000003</v>
      </c>
      <c r="AK45" t="s">
        <v>65</v>
      </c>
      <c r="AL45">
        <v>9371.7999999999993</v>
      </c>
      <c r="AQ45">
        <v>72.209999999999994</v>
      </c>
      <c r="AR45">
        <f t="shared" si="0"/>
        <v>16157.6</v>
      </c>
      <c r="AT45">
        <f t="shared" si="1"/>
        <v>13380.199999999999</v>
      </c>
      <c r="AU45">
        <f t="shared" si="1"/>
        <v>9046.0666666666675</v>
      </c>
    </row>
    <row r="46" spans="1:47" x14ac:dyDescent="0.25">
      <c r="A46">
        <v>42</v>
      </c>
      <c r="B46">
        <v>504</v>
      </c>
      <c r="C46">
        <v>634.20000000000005</v>
      </c>
      <c r="D46">
        <v>73.13</v>
      </c>
      <c r="E46">
        <v>14521</v>
      </c>
      <c r="F46">
        <v>9914.7000000000007</v>
      </c>
      <c r="G46">
        <v>0.68300000000000005</v>
      </c>
      <c r="H46" s="13">
        <v>2798400</v>
      </c>
      <c r="I46">
        <v>8.0823999999999998</v>
      </c>
      <c r="J46" t="s">
        <v>65</v>
      </c>
      <c r="K46">
        <v>17583</v>
      </c>
      <c r="O46">
        <v>42</v>
      </c>
      <c r="P46">
        <v>504</v>
      </c>
      <c r="Q46">
        <v>631.1</v>
      </c>
      <c r="R46">
        <v>73.13</v>
      </c>
      <c r="S46">
        <v>17224</v>
      </c>
      <c r="T46">
        <v>11233</v>
      </c>
      <c r="U46">
        <v>0.65200000000000002</v>
      </c>
      <c r="V46" s="13">
        <v>3272700</v>
      </c>
      <c r="W46">
        <v>9.4536999999999995</v>
      </c>
      <c r="X46" t="s">
        <v>65</v>
      </c>
      <c r="Y46">
        <v>20563</v>
      </c>
      <c r="AB46">
        <v>42</v>
      </c>
      <c r="AC46">
        <v>504</v>
      </c>
      <c r="AD46">
        <v>633</v>
      </c>
      <c r="AE46">
        <v>73.13</v>
      </c>
      <c r="AF46">
        <v>7073</v>
      </c>
      <c r="AG46">
        <v>5439.6</v>
      </c>
      <c r="AH46">
        <v>0.76900000000000002</v>
      </c>
      <c r="AI46" s="13">
        <v>1420100</v>
      </c>
      <c r="AJ46">
        <v>4.0997000000000003</v>
      </c>
      <c r="AK46" t="s">
        <v>65</v>
      </c>
      <c r="AL46">
        <v>8922.7999999999993</v>
      </c>
      <c r="AQ46">
        <v>73.13</v>
      </c>
      <c r="AR46">
        <f t="shared" si="0"/>
        <v>15689.6</v>
      </c>
      <c r="AT46">
        <f t="shared" si="1"/>
        <v>12939.333333333334</v>
      </c>
      <c r="AU46">
        <f t="shared" si="1"/>
        <v>8862.4333333333343</v>
      </c>
    </row>
    <row r="47" spans="1:47" x14ac:dyDescent="0.25">
      <c r="A47">
        <v>43</v>
      </c>
      <c r="B47">
        <v>516</v>
      </c>
      <c r="C47">
        <v>646.20000000000005</v>
      </c>
      <c r="D47">
        <v>74.06</v>
      </c>
      <c r="E47">
        <v>14034</v>
      </c>
      <c r="F47">
        <v>9695.4</v>
      </c>
      <c r="G47">
        <v>0.69099999999999995</v>
      </c>
      <c r="H47" s="13">
        <v>2714800</v>
      </c>
      <c r="I47">
        <v>7.8425000000000002</v>
      </c>
      <c r="J47" t="s">
        <v>65</v>
      </c>
      <c r="K47">
        <v>17058</v>
      </c>
      <c r="O47">
        <v>43</v>
      </c>
      <c r="P47">
        <v>516</v>
      </c>
      <c r="Q47">
        <v>643.1</v>
      </c>
      <c r="R47">
        <v>74.06</v>
      </c>
      <c r="S47">
        <v>16780</v>
      </c>
      <c r="T47">
        <v>11051</v>
      </c>
      <c r="U47">
        <v>0.65900000000000003</v>
      </c>
      <c r="V47" s="13">
        <v>3197900</v>
      </c>
      <c r="W47">
        <v>9.2373999999999992</v>
      </c>
      <c r="X47" t="s">
        <v>65</v>
      </c>
      <c r="Y47">
        <v>20093</v>
      </c>
      <c r="AB47">
        <v>43</v>
      </c>
      <c r="AC47">
        <v>516</v>
      </c>
      <c r="AD47">
        <v>645</v>
      </c>
      <c r="AE47">
        <v>74.06</v>
      </c>
      <c r="AF47">
        <v>6643.5</v>
      </c>
      <c r="AG47">
        <v>4915.8999999999996</v>
      </c>
      <c r="AH47">
        <v>0.74</v>
      </c>
      <c r="AI47" s="13">
        <v>1315300</v>
      </c>
      <c r="AJ47">
        <v>3.7963</v>
      </c>
      <c r="AK47" t="s">
        <v>65</v>
      </c>
      <c r="AL47">
        <v>8264.5</v>
      </c>
      <c r="AQ47">
        <v>74.06</v>
      </c>
      <c r="AR47">
        <f t="shared" si="0"/>
        <v>15138.5</v>
      </c>
      <c r="AT47">
        <f t="shared" si="1"/>
        <v>12485.833333333334</v>
      </c>
      <c r="AU47">
        <f t="shared" si="1"/>
        <v>8554.1</v>
      </c>
    </row>
    <row r="48" spans="1:47" x14ac:dyDescent="0.25">
      <c r="A48">
        <v>44</v>
      </c>
      <c r="B48">
        <v>528</v>
      </c>
      <c r="C48">
        <v>658.2</v>
      </c>
      <c r="D48">
        <v>74.98</v>
      </c>
      <c r="E48">
        <v>12983</v>
      </c>
      <c r="F48">
        <v>9364.2000000000007</v>
      </c>
      <c r="G48">
        <v>0.72099999999999997</v>
      </c>
      <c r="H48" s="13">
        <v>2547700</v>
      </c>
      <c r="I48">
        <v>7.3566000000000003</v>
      </c>
      <c r="J48" t="s">
        <v>65</v>
      </c>
      <c r="K48">
        <v>16008</v>
      </c>
      <c r="O48">
        <v>44</v>
      </c>
      <c r="P48">
        <v>528</v>
      </c>
      <c r="Q48">
        <v>655.1</v>
      </c>
      <c r="R48">
        <v>74.98</v>
      </c>
      <c r="S48">
        <v>16645</v>
      </c>
      <c r="T48">
        <v>11012</v>
      </c>
      <c r="U48">
        <v>0.66200000000000003</v>
      </c>
      <c r="V48" s="13">
        <v>3176400</v>
      </c>
      <c r="W48">
        <v>9.1722000000000001</v>
      </c>
      <c r="X48" t="s">
        <v>65</v>
      </c>
      <c r="Y48">
        <v>19958</v>
      </c>
      <c r="AB48">
        <v>44</v>
      </c>
      <c r="AC48">
        <v>528</v>
      </c>
      <c r="AD48">
        <v>657</v>
      </c>
      <c r="AE48">
        <v>74.98</v>
      </c>
      <c r="AF48">
        <v>6103.5</v>
      </c>
      <c r="AG48">
        <v>4597</v>
      </c>
      <c r="AH48">
        <v>0.753</v>
      </c>
      <c r="AI48" s="13">
        <v>1216100</v>
      </c>
      <c r="AJ48">
        <v>3.5141</v>
      </c>
      <c r="AK48" t="s">
        <v>65</v>
      </c>
      <c r="AL48">
        <v>7641.1</v>
      </c>
      <c r="AQ48">
        <v>74.98</v>
      </c>
      <c r="AR48">
        <f t="shared" si="0"/>
        <v>14535.699999999999</v>
      </c>
      <c r="AT48">
        <f t="shared" si="1"/>
        <v>11910.5</v>
      </c>
      <c r="AU48">
        <f t="shared" si="1"/>
        <v>8324.4</v>
      </c>
    </row>
    <row r="49" spans="1:47" x14ac:dyDescent="0.25">
      <c r="A49">
        <v>45</v>
      </c>
      <c r="B49">
        <v>540</v>
      </c>
      <c r="C49">
        <v>670.2</v>
      </c>
      <c r="D49">
        <v>75.91</v>
      </c>
      <c r="E49">
        <v>12485</v>
      </c>
      <c r="F49">
        <v>9064.4</v>
      </c>
      <c r="G49">
        <v>0.72599999999999998</v>
      </c>
      <c r="H49" s="13">
        <v>2455600</v>
      </c>
      <c r="I49">
        <v>7.0917000000000003</v>
      </c>
      <c r="J49" t="s">
        <v>65</v>
      </c>
      <c r="K49">
        <v>15429</v>
      </c>
      <c r="O49">
        <v>45</v>
      </c>
      <c r="P49">
        <v>540</v>
      </c>
      <c r="Q49">
        <v>667.1</v>
      </c>
      <c r="R49">
        <v>75.91</v>
      </c>
      <c r="S49">
        <v>15779</v>
      </c>
      <c r="T49">
        <v>10944</v>
      </c>
      <c r="U49">
        <v>0.69399999999999995</v>
      </c>
      <c r="V49" s="13">
        <v>3056100</v>
      </c>
      <c r="W49">
        <v>8.8291000000000004</v>
      </c>
      <c r="X49" t="s">
        <v>65</v>
      </c>
      <c r="Y49">
        <v>19202</v>
      </c>
      <c r="AB49">
        <v>45</v>
      </c>
      <c r="AC49">
        <v>540</v>
      </c>
      <c r="AD49">
        <v>669</v>
      </c>
      <c r="AE49">
        <v>75.91</v>
      </c>
      <c r="AF49">
        <v>5835.5</v>
      </c>
      <c r="AG49">
        <v>4345.2</v>
      </c>
      <c r="AH49">
        <v>0.745</v>
      </c>
      <c r="AI49" s="13">
        <v>1157900</v>
      </c>
      <c r="AJ49">
        <v>3.3450000000000002</v>
      </c>
      <c r="AK49" t="s">
        <v>65</v>
      </c>
      <c r="AL49">
        <v>7275.5</v>
      </c>
      <c r="AQ49">
        <v>75.91</v>
      </c>
      <c r="AR49">
        <f t="shared" si="0"/>
        <v>13968.833333333334</v>
      </c>
      <c r="AT49">
        <f t="shared" si="1"/>
        <v>11366.5</v>
      </c>
      <c r="AU49">
        <f t="shared" si="1"/>
        <v>8117.8666666666677</v>
      </c>
    </row>
    <row r="50" spans="1:47" x14ac:dyDescent="0.25">
      <c r="A50">
        <v>46</v>
      </c>
      <c r="B50">
        <v>552</v>
      </c>
      <c r="C50">
        <v>682.2</v>
      </c>
      <c r="D50">
        <v>76.83</v>
      </c>
      <c r="E50">
        <v>11955</v>
      </c>
      <c r="F50">
        <v>9048.4</v>
      </c>
      <c r="G50">
        <v>0.75700000000000001</v>
      </c>
      <c r="H50" s="13">
        <v>2386200</v>
      </c>
      <c r="I50">
        <v>6.8974000000000002</v>
      </c>
      <c r="J50" t="s">
        <v>65</v>
      </c>
      <c r="K50">
        <v>14993</v>
      </c>
      <c r="O50">
        <v>46</v>
      </c>
      <c r="P50">
        <v>552</v>
      </c>
      <c r="Q50">
        <v>679.1</v>
      </c>
      <c r="R50">
        <v>76.83</v>
      </c>
      <c r="S50">
        <v>15080</v>
      </c>
      <c r="T50">
        <v>10824</v>
      </c>
      <c r="U50">
        <v>0.71799999999999997</v>
      </c>
      <c r="V50" s="13">
        <v>2954300</v>
      </c>
      <c r="W50">
        <v>8.5365000000000002</v>
      </c>
      <c r="X50" t="s">
        <v>65</v>
      </c>
      <c r="Y50">
        <v>18562</v>
      </c>
      <c r="AB50">
        <v>46</v>
      </c>
      <c r="AC50">
        <v>552</v>
      </c>
      <c r="AD50">
        <v>681</v>
      </c>
      <c r="AE50">
        <v>76.83</v>
      </c>
      <c r="AF50">
        <v>5527.9</v>
      </c>
      <c r="AG50">
        <v>4047.2</v>
      </c>
      <c r="AH50">
        <v>0.73199999999999998</v>
      </c>
      <c r="AI50" s="13">
        <v>1090400</v>
      </c>
      <c r="AJ50">
        <v>3.1497000000000002</v>
      </c>
      <c r="AK50" t="s">
        <v>65</v>
      </c>
      <c r="AL50">
        <v>6851.1</v>
      </c>
      <c r="AQ50">
        <v>76.83</v>
      </c>
      <c r="AR50">
        <f t="shared" si="0"/>
        <v>13468.699999999999</v>
      </c>
      <c r="AT50">
        <f t="shared" si="1"/>
        <v>10854.300000000001</v>
      </c>
      <c r="AU50">
        <f t="shared" si="1"/>
        <v>7973.2000000000007</v>
      </c>
    </row>
    <row r="51" spans="1:47" x14ac:dyDescent="0.25">
      <c r="A51">
        <v>47</v>
      </c>
      <c r="B51">
        <v>564</v>
      </c>
      <c r="C51">
        <v>694.2</v>
      </c>
      <c r="D51">
        <v>77.75</v>
      </c>
      <c r="E51">
        <v>11242</v>
      </c>
      <c r="F51">
        <v>8930.7999999999993</v>
      </c>
      <c r="G51">
        <v>0.79400000000000004</v>
      </c>
      <c r="H51" s="13">
        <v>2285100</v>
      </c>
      <c r="I51">
        <v>6.6069000000000004</v>
      </c>
      <c r="J51" t="s">
        <v>65</v>
      </c>
      <c r="K51">
        <v>14358</v>
      </c>
      <c r="O51">
        <v>47</v>
      </c>
      <c r="P51">
        <v>564</v>
      </c>
      <c r="Q51">
        <v>691.1</v>
      </c>
      <c r="R51">
        <v>77.760000000000005</v>
      </c>
      <c r="S51">
        <v>14629</v>
      </c>
      <c r="T51">
        <v>10912</v>
      </c>
      <c r="U51">
        <v>0.746</v>
      </c>
      <c r="V51" s="13">
        <v>2904600</v>
      </c>
      <c r="W51">
        <v>8.3895</v>
      </c>
      <c r="X51" t="s">
        <v>65</v>
      </c>
      <c r="Y51">
        <v>18250</v>
      </c>
      <c r="AB51">
        <v>47</v>
      </c>
      <c r="AC51">
        <v>564</v>
      </c>
      <c r="AD51">
        <v>693</v>
      </c>
      <c r="AE51">
        <v>77.75</v>
      </c>
      <c r="AF51">
        <v>5199.8999999999996</v>
      </c>
      <c r="AG51">
        <v>3982.6</v>
      </c>
      <c r="AH51">
        <v>0.76600000000000001</v>
      </c>
      <c r="AI51" s="13">
        <v>1042400</v>
      </c>
      <c r="AJ51">
        <v>3.0141</v>
      </c>
      <c r="AK51" t="s">
        <v>65</v>
      </c>
      <c r="AL51">
        <v>6549.8</v>
      </c>
      <c r="AQ51">
        <v>77.75</v>
      </c>
      <c r="AR51">
        <f t="shared" si="0"/>
        <v>13052.6</v>
      </c>
      <c r="AT51">
        <f t="shared" si="1"/>
        <v>10356.966666666667</v>
      </c>
      <c r="AU51">
        <f t="shared" si="1"/>
        <v>7941.7999999999993</v>
      </c>
    </row>
    <row r="52" spans="1:47" x14ac:dyDescent="0.25">
      <c r="A52">
        <v>48</v>
      </c>
      <c r="B52">
        <v>576</v>
      </c>
      <c r="C52">
        <v>706.2</v>
      </c>
      <c r="D52">
        <v>78.680000000000007</v>
      </c>
      <c r="E52">
        <v>10734</v>
      </c>
      <c r="F52">
        <v>8294.7999999999993</v>
      </c>
      <c r="G52">
        <v>0.77300000000000002</v>
      </c>
      <c r="H52" s="13">
        <v>2159000</v>
      </c>
      <c r="I52">
        <v>6.2404000000000002</v>
      </c>
      <c r="J52" t="s">
        <v>65</v>
      </c>
      <c r="K52">
        <v>13566</v>
      </c>
      <c r="O52">
        <v>48</v>
      </c>
      <c r="P52">
        <v>576</v>
      </c>
      <c r="Q52">
        <v>703.1</v>
      </c>
      <c r="R52">
        <v>78.680000000000007</v>
      </c>
      <c r="S52">
        <v>13935</v>
      </c>
      <c r="T52">
        <v>9848.9</v>
      </c>
      <c r="U52">
        <v>0.70699999999999996</v>
      </c>
      <c r="V52" s="13">
        <v>2715800</v>
      </c>
      <c r="W52">
        <v>7.8418999999999999</v>
      </c>
      <c r="X52" t="s">
        <v>65</v>
      </c>
      <c r="Y52">
        <v>17064</v>
      </c>
      <c r="AB52">
        <v>48</v>
      </c>
      <c r="AC52">
        <v>576</v>
      </c>
      <c r="AD52">
        <v>705</v>
      </c>
      <c r="AE52">
        <v>78.680000000000007</v>
      </c>
      <c r="AF52">
        <v>5272.5</v>
      </c>
      <c r="AG52">
        <v>3793.7</v>
      </c>
      <c r="AH52">
        <v>0.72</v>
      </c>
      <c r="AI52" s="13">
        <v>1033800</v>
      </c>
      <c r="AJ52">
        <v>2.9855999999999998</v>
      </c>
      <c r="AK52" t="s">
        <v>65</v>
      </c>
      <c r="AL52">
        <v>6495.5</v>
      </c>
      <c r="AQ52">
        <v>78.680000000000007</v>
      </c>
      <c r="AR52">
        <f t="shared" si="0"/>
        <v>12375.166666666666</v>
      </c>
      <c r="AT52">
        <f t="shared" si="1"/>
        <v>9980.5</v>
      </c>
      <c r="AU52">
        <f t="shared" si="1"/>
        <v>7312.4666666666662</v>
      </c>
    </row>
    <row r="53" spans="1:47" x14ac:dyDescent="0.25">
      <c r="A53">
        <v>49</v>
      </c>
      <c r="B53">
        <v>588</v>
      </c>
      <c r="C53">
        <v>718.2</v>
      </c>
      <c r="D53">
        <v>79.599999999999994</v>
      </c>
      <c r="E53">
        <v>10003</v>
      </c>
      <c r="F53">
        <v>7194.4</v>
      </c>
      <c r="G53">
        <v>0.71899999999999997</v>
      </c>
      <c r="H53" s="13">
        <v>1961000</v>
      </c>
      <c r="I53">
        <v>5.6618000000000004</v>
      </c>
      <c r="J53" t="s">
        <v>65</v>
      </c>
      <c r="K53">
        <v>12321</v>
      </c>
      <c r="O53">
        <v>49</v>
      </c>
      <c r="P53">
        <v>588</v>
      </c>
      <c r="Q53">
        <v>715.1</v>
      </c>
      <c r="R53">
        <v>79.599999999999994</v>
      </c>
      <c r="S53">
        <v>12684</v>
      </c>
      <c r="T53">
        <v>9501.7999999999993</v>
      </c>
      <c r="U53">
        <v>0.749</v>
      </c>
      <c r="V53" s="13">
        <v>2522400</v>
      </c>
      <c r="W53">
        <v>7.2821999999999996</v>
      </c>
      <c r="X53" t="s">
        <v>65</v>
      </c>
      <c r="Y53">
        <v>15848</v>
      </c>
      <c r="AB53">
        <v>49</v>
      </c>
      <c r="AC53">
        <v>588</v>
      </c>
      <c r="AD53">
        <v>717</v>
      </c>
      <c r="AE53">
        <v>79.599999999999994</v>
      </c>
      <c r="AF53">
        <v>5156.7</v>
      </c>
      <c r="AG53">
        <v>3789.3</v>
      </c>
      <c r="AH53">
        <v>0.73499999999999999</v>
      </c>
      <c r="AI53" s="13">
        <v>1018500</v>
      </c>
      <c r="AJ53">
        <v>2.9419</v>
      </c>
      <c r="AK53" t="s">
        <v>65</v>
      </c>
      <c r="AL53">
        <v>6399.2</v>
      </c>
      <c r="AQ53">
        <v>79.599999999999994</v>
      </c>
      <c r="AR53">
        <f t="shared" si="0"/>
        <v>11522.733333333332</v>
      </c>
      <c r="AT53">
        <f t="shared" si="1"/>
        <v>9281.2333333333336</v>
      </c>
      <c r="AU53">
        <f t="shared" si="1"/>
        <v>6828.4999999999991</v>
      </c>
    </row>
    <row r="54" spans="1:47" x14ac:dyDescent="0.25">
      <c r="A54">
        <v>50</v>
      </c>
      <c r="B54">
        <v>600</v>
      </c>
      <c r="C54">
        <v>730.2</v>
      </c>
      <c r="D54">
        <v>80.53</v>
      </c>
      <c r="E54">
        <v>8737.6</v>
      </c>
      <c r="F54">
        <v>6800</v>
      </c>
      <c r="G54">
        <v>0.77800000000000002</v>
      </c>
      <c r="H54" s="13">
        <v>1762100</v>
      </c>
      <c r="I54">
        <v>5.0902000000000003</v>
      </c>
      <c r="J54" t="s">
        <v>65</v>
      </c>
      <c r="K54">
        <v>11072</v>
      </c>
      <c r="O54">
        <v>50</v>
      </c>
      <c r="P54">
        <v>600</v>
      </c>
      <c r="Q54">
        <v>727.1</v>
      </c>
      <c r="R54">
        <v>80.53</v>
      </c>
      <c r="S54">
        <v>12327</v>
      </c>
      <c r="T54">
        <v>9759.1</v>
      </c>
      <c r="U54">
        <v>0.79200000000000004</v>
      </c>
      <c r="V54" s="13">
        <v>2502400</v>
      </c>
      <c r="W54">
        <v>7.2329999999999997</v>
      </c>
      <c r="X54" t="s">
        <v>65</v>
      </c>
      <c r="Y54">
        <v>15723</v>
      </c>
      <c r="AB54">
        <v>50</v>
      </c>
      <c r="AC54">
        <v>600</v>
      </c>
      <c r="AD54">
        <v>729</v>
      </c>
      <c r="AE54">
        <v>80.53</v>
      </c>
      <c r="AF54">
        <v>5056.8999999999996</v>
      </c>
      <c r="AG54">
        <v>3575.4</v>
      </c>
      <c r="AH54">
        <v>0.70699999999999996</v>
      </c>
      <c r="AI54" s="13">
        <v>985680</v>
      </c>
      <c r="AJ54">
        <v>2.8494000000000002</v>
      </c>
      <c r="AK54" t="s">
        <v>65</v>
      </c>
      <c r="AL54">
        <v>6193.2</v>
      </c>
      <c r="AQ54">
        <v>80.53</v>
      </c>
      <c r="AR54">
        <f t="shared" si="0"/>
        <v>10996.066666666666</v>
      </c>
      <c r="AT54">
        <f t="shared" si="1"/>
        <v>8707.1666666666661</v>
      </c>
      <c r="AU54">
        <f t="shared" si="1"/>
        <v>6711.5</v>
      </c>
    </row>
    <row r="55" spans="1:47" x14ac:dyDescent="0.25">
      <c r="A55">
        <v>51</v>
      </c>
      <c r="B55">
        <v>612</v>
      </c>
      <c r="C55">
        <v>742.2</v>
      </c>
      <c r="D55">
        <v>81.45</v>
      </c>
      <c r="E55">
        <v>7994.3</v>
      </c>
      <c r="F55">
        <v>6286.8</v>
      </c>
      <c r="G55">
        <v>0.78600000000000003</v>
      </c>
      <c r="H55" s="13">
        <v>1618600</v>
      </c>
      <c r="I55">
        <v>4.6768999999999998</v>
      </c>
      <c r="J55" t="s">
        <v>65</v>
      </c>
      <c r="K55">
        <v>10170</v>
      </c>
      <c r="O55">
        <v>51</v>
      </c>
      <c r="P55">
        <v>612</v>
      </c>
      <c r="Q55">
        <v>739.1</v>
      </c>
      <c r="R55">
        <v>81.45</v>
      </c>
      <c r="S55">
        <v>11468</v>
      </c>
      <c r="T55">
        <v>8944.7000000000007</v>
      </c>
      <c r="U55">
        <v>0.78</v>
      </c>
      <c r="V55" s="13">
        <v>2314700</v>
      </c>
      <c r="W55">
        <v>6.6860999999999997</v>
      </c>
      <c r="X55" t="s">
        <v>65</v>
      </c>
      <c r="Y55">
        <v>14544</v>
      </c>
      <c r="AB55">
        <v>51</v>
      </c>
      <c r="AC55">
        <v>612</v>
      </c>
      <c r="AD55">
        <v>741</v>
      </c>
      <c r="AE55">
        <v>81.45</v>
      </c>
      <c r="AF55">
        <v>5022.8</v>
      </c>
      <c r="AG55">
        <v>3530.9</v>
      </c>
      <c r="AH55">
        <v>0.70299999999999996</v>
      </c>
      <c r="AI55" s="13">
        <v>977160</v>
      </c>
      <c r="AJ55">
        <v>2.8222999999999998</v>
      </c>
      <c r="AK55" t="s">
        <v>65</v>
      </c>
      <c r="AL55">
        <v>6139.7</v>
      </c>
      <c r="AQ55">
        <v>81.45</v>
      </c>
      <c r="AR55">
        <f t="shared" si="0"/>
        <v>10284.566666666668</v>
      </c>
      <c r="AT55">
        <f t="shared" si="1"/>
        <v>8161.7</v>
      </c>
      <c r="AU55">
        <f t="shared" si="1"/>
        <v>6254.1333333333341</v>
      </c>
    </row>
    <row r="56" spans="1:47" x14ac:dyDescent="0.25">
      <c r="A56">
        <v>52</v>
      </c>
      <c r="B56">
        <v>624</v>
      </c>
      <c r="C56">
        <v>754.2</v>
      </c>
      <c r="D56">
        <v>82.37</v>
      </c>
      <c r="E56">
        <v>7189.2</v>
      </c>
      <c r="F56">
        <v>5461.8</v>
      </c>
      <c r="G56">
        <v>0.76</v>
      </c>
      <c r="H56" s="13">
        <v>1436900</v>
      </c>
      <c r="I56">
        <v>4.1494</v>
      </c>
      <c r="J56" t="s">
        <v>65</v>
      </c>
      <c r="K56">
        <v>9028.6</v>
      </c>
      <c r="O56">
        <v>52</v>
      </c>
      <c r="P56">
        <v>624</v>
      </c>
      <c r="Q56">
        <v>751.1</v>
      </c>
      <c r="R56">
        <v>82.37</v>
      </c>
      <c r="S56">
        <v>11138</v>
      </c>
      <c r="T56">
        <v>8311.7000000000007</v>
      </c>
      <c r="U56">
        <v>0.746</v>
      </c>
      <c r="V56" s="13">
        <v>2211800</v>
      </c>
      <c r="W56">
        <v>6.3772000000000002</v>
      </c>
      <c r="X56" t="s">
        <v>65</v>
      </c>
      <c r="Y56">
        <v>13897</v>
      </c>
      <c r="AB56">
        <v>52</v>
      </c>
      <c r="AC56">
        <v>624</v>
      </c>
      <c r="AD56">
        <v>753</v>
      </c>
      <c r="AE56">
        <v>82.37</v>
      </c>
      <c r="AF56">
        <v>5069.5</v>
      </c>
      <c r="AG56">
        <v>3544.4</v>
      </c>
      <c r="AH56">
        <v>0.69899999999999995</v>
      </c>
      <c r="AI56" s="13">
        <v>984480</v>
      </c>
      <c r="AJ56">
        <v>2.8435000000000001</v>
      </c>
      <c r="AK56" t="s">
        <v>65</v>
      </c>
      <c r="AL56">
        <v>6185.7</v>
      </c>
      <c r="AQ56">
        <v>82.37</v>
      </c>
      <c r="AR56">
        <f t="shared" si="0"/>
        <v>9703.7666666666664</v>
      </c>
      <c r="AT56">
        <f t="shared" si="1"/>
        <v>7798.9000000000005</v>
      </c>
      <c r="AU56">
        <f t="shared" si="1"/>
        <v>5772.6333333333341</v>
      </c>
    </row>
    <row r="57" spans="1:47" x14ac:dyDescent="0.25">
      <c r="A57">
        <v>53</v>
      </c>
      <c r="B57">
        <v>636</v>
      </c>
      <c r="C57">
        <v>766.2</v>
      </c>
      <c r="D57">
        <v>83.3</v>
      </c>
      <c r="E57">
        <v>6776.2</v>
      </c>
      <c r="F57">
        <v>5450.8</v>
      </c>
      <c r="G57">
        <v>0.80400000000000005</v>
      </c>
      <c r="H57" s="13">
        <v>1384100</v>
      </c>
      <c r="I57">
        <v>3.9984999999999999</v>
      </c>
      <c r="J57" t="s">
        <v>65</v>
      </c>
      <c r="K57">
        <v>8696.4</v>
      </c>
      <c r="O57">
        <v>53</v>
      </c>
      <c r="P57">
        <v>636</v>
      </c>
      <c r="Q57">
        <v>763.1</v>
      </c>
      <c r="R57">
        <v>83.3</v>
      </c>
      <c r="S57">
        <v>10736</v>
      </c>
      <c r="T57">
        <v>7600</v>
      </c>
      <c r="U57">
        <v>0.70799999999999996</v>
      </c>
      <c r="V57" s="13">
        <v>2093500</v>
      </c>
      <c r="W57">
        <v>6.0526999999999997</v>
      </c>
      <c r="X57" t="s">
        <v>65</v>
      </c>
      <c r="Y57">
        <v>13154</v>
      </c>
      <c r="AB57">
        <v>53</v>
      </c>
      <c r="AC57">
        <v>636</v>
      </c>
      <c r="AD57">
        <v>765</v>
      </c>
      <c r="AE57">
        <v>83.3</v>
      </c>
      <c r="AF57">
        <v>5121.7</v>
      </c>
      <c r="AG57">
        <v>3514.5</v>
      </c>
      <c r="AH57">
        <v>0.68600000000000005</v>
      </c>
      <c r="AI57" s="13">
        <v>988600</v>
      </c>
      <c r="AJ57">
        <v>2.8552</v>
      </c>
      <c r="AK57" t="s">
        <v>65</v>
      </c>
      <c r="AL57">
        <v>6211.6</v>
      </c>
      <c r="AQ57">
        <v>83.3</v>
      </c>
      <c r="AR57">
        <f t="shared" si="0"/>
        <v>9354</v>
      </c>
      <c r="AT57">
        <f t="shared" si="1"/>
        <v>7544.6333333333341</v>
      </c>
      <c r="AU57">
        <f t="shared" si="1"/>
        <v>5521.7666666666664</v>
      </c>
    </row>
    <row r="58" spans="1:47" x14ac:dyDescent="0.25">
      <c r="A58">
        <v>54</v>
      </c>
      <c r="B58">
        <v>648</v>
      </c>
      <c r="C58">
        <v>778.2</v>
      </c>
      <c r="D58">
        <v>84.22</v>
      </c>
      <c r="E58">
        <v>6635.3</v>
      </c>
      <c r="F58">
        <v>4789.1000000000004</v>
      </c>
      <c r="G58">
        <v>0.72199999999999998</v>
      </c>
      <c r="H58" s="13">
        <v>1302400</v>
      </c>
      <c r="I58">
        <v>3.7645</v>
      </c>
      <c r="J58" t="s">
        <v>65</v>
      </c>
      <c r="K58">
        <v>8183.1</v>
      </c>
      <c r="O58">
        <v>54</v>
      </c>
      <c r="P58">
        <v>648</v>
      </c>
      <c r="Q58">
        <v>775.1</v>
      </c>
      <c r="R58">
        <v>84.22</v>
      </c>
      <c r="S58">
        <v>9581.5</v>
      </c>
      <c r="T58">
        <v>6580.4</v>
      </c>
      <c r="U58">
        <v>0.68700000000000006</v>
      </c>
      <c r="V58" s="13">
        <v>1849900</v>
      </c>
      <c r="W58">
        <v>5.3403999999999998</v>
      </c>
      <c r="X58" t="s">
        <v>65</v>
      </c>
      <c r="Y58">
        <v>11624</v>
      </c>
      <c r="AB58">
        <v>54</v>
      </c>
      <c r="AC58">
        <v>648</v>
      </c>
      <c r="AD58">
        <v>777</v>
      </c>
      <c r="AE58">
        <v>84.22</v>
      </c>
      <c r="AF58">
        <v>5219</v>
      </c>
      <c r="AG58">
        <v>3517.7</v>
      </c>
      <c r="AH58">
        <v>0.67400000000000004</v>
      </c>
      <c r="AI58" s="13">
        <v>1001700</v>
      </c>
      <c r="AJ58">
        <v>2.8929999999999998</v>
      </c>
      <c r="AK58" t="s">
        <v>65</v>
      </c>
      <c r="AL58">
        <v>6293.8</v>
      </c>
      <c r="AQ58">
        <v>84.22</v>
      </c>
      <c r="AR58">
        <f t="shared" si="0"/>
        <v>8700.2999999999993</v>
      </c>
      <c r="AT58">
        <f t="shared" si="1"/>
        <v>7145.2666666666664</v>
      </c>
      <c r="AU58">
        <f t="shared" si="1"/>
        <v>4962.4000000000005</v>
      </c>
    </row>
    <row r="59" spans="1:47" x14ac:dyDescent="0.25">
      <c r="A59">
        <v>55</v>
      </c>
      <c r="B59">
        <v>660</v>
      </c>
      <c r="C59">
        <v>790.2</v>
      </c>
      <c r="D59">
        <v>85.15</v>
      </c>
      <c r="E59">
        <v>6724.7</v>
      </c>
      <c r="F59">
        <v>4882</v>
      </c>
      <c r="G59">
        <v>0.72599999999999998</v>
      </c>
      <c r="H59" s="13">
        <v>1322600</v>
      </c>
      <c r="I59">
        <v>3.8140999999999998</v>
      </c>
      <c r="J59" t="s">
        <v>65</v>
      </c>
      <c r="K59">
        <v>8310</v>
      </c>
      <c r="O59">
        <v>55</v>
      </c>
      <c r="P59">
        <v>660</v>
      </c>
      <c r="Q59">
        <v>787.1</v>
      </c>
      <c r="R59">
        <v>85.15</v>
      </c>
      <c r="S59">
        <v>7655.3</v>
      </c>
      <c r="T59">
        <v>5037.5</v>
      </c>
      <c r="U59">
        <v>0.65800000000000003</v>
      </c>
      <c r="V59" s="13">
        <v>1458500</v>
      </c>
      <c r="W59">
        <v>4.2091000000000003</v>
      </c>
      <c r="X59" t="s">
        <v>65</v>
      </c>
      <c r="Y59">
        <v>9164.1</v>
      </c>
      <c r="AB59">
        <v>55</v>
      </c>
      <c r="AC59">
        <v>660</v>
      </c>
      <c r="AD59">
        <v>789</v>
      </c>
      <c r="AE59">
        <v>85.15</v>
      </c>
      <c r="AF59">
        <v>5313.8</v>
      </c>
      <c r="AG59">
        <v>3504.5</v>
      </c>
      <c r="AH59">
        <v>0.66</v>
      </c>
      <c r="AI59" s="13">
        <v>1013100</v>
      </c>
      <c r="AJ59">
        <v>2.927</v>
      </c>
      <c r="AK59" t="s">
        <v>65</v>
      </c>
      <c r="AL59">
        <v>6365.4</v>
      </c>
      <c r="AQ59">
        <v>85.15</v>
      </c>
      <c r="AR59">
        <f t="shared" si="0"/>
        <v>7946.5</v>
      </c>
      <c r="AT59">
        <f t="shared" si="1"/>
        <v>6564.5999999999995</v>
      </c>
      <c r="AU59">
        <f t="shared" si="1"/>
        <v>4474.666666666667</v>
      </c>
    </row>
    <row r="60" spans="1:47" x14ac:dyDescent="0.25">
      <c r="A60">
        <v>56</v>
      </c>
      <c r="B60">
        <v>672</v>
      </c>
      <c r="C60">
        <v>802.2</v>
      </c>
      <c r="D60">
        <v>86.07</v>
      </c>
      <c r="E60">
        <v>6520.1</v>
      </c>
      <c r="F60">
        <v>4476</v>
      </c>
      <c r="G60">
        <v>0.68600000000000005</v>
      </c>
      <c r="H60" s="13">
        <v>1258700</v>
      </c>
      <c r="I60">
        <v>3.6354000000000002</v>
      </c>
      <c r="J60" t="s">
        <v>65</v>
      </c>
      <c r="K60">
        <v>7908.7</v>
      </c>
      <c r="O60">
        <v>56</v>
      </c>
      <c r="P60">
        <v>672</v>
      </c>
      <c r="Q60">
        <v>799.1</v>
      </c>
      <c r="R60">
        <v>86.07</v>
      </c>
      <c r="S60">
        <v>8065.7</v>
      </c>
      <c r="T60">
        <v>6163.8</v>
      </c>
      <c r="U60">
        <v>0.76400000000000001</v>
      </c>
      <c r="V60" s="13">
        <v>1615600</v>
      </c>
      <c r="W60">
        <v>4.6651999999999996</v>
      </c>
      <c r="X60" t="s">
        <v>65</v>
      </c>
      <c r="Y60">
        <v>10151</v>
      </c>
      <c r="AB60">
        <v>56</v>
      </c>
      <c r="AC60">
        <v>672</v>
      </c>
      <c r="AD60">
        <v>801</v>
      </c>
      <c r="AE60">
        <v>86.07</v>
      </c>
      <c r="AF60">
        <v>5396.9</v>
      </c>
      <c r="AG60">
        <v>3526.1</v>
      </c>
      <c r="AH60">
        <v>0.65300000000000002</v>
      </c>
      <c r="AI60" s="13">
        <v>1026000</v>
      </c>
      <c r="AJ60">
        <v>2.9632000000000001</v>
      </c>
      <c r="AK60" t="s">
        <v>65</v>
      </c>
      <c r="AL60">
        <v>6446.8</v>
      </c>
      <c r="AQ60">
        <v>86.07</v>
      </c>
      <c r="AR60">
        <f t="shared" si="0"/>
        <v>8168.833333333333</v>
      </c>
      <c r="AT60">
        <f t="shared" si="1"/>
        <v>6660.8999999999987</v>
      </c>
      <c r="AU60">
        <f t="shared" si="1"/>
        <v>4721.9666666666662</v>
      </c>
    </row>
    <row r="61" spans="1:47" x14ac:dyDescent="0.25">
      <c r="A61">
        <v>57</v>
      </c>
      <c r="B61">
        <v>684</v>
      </c>
      <c r="C61">
        <v>814.2</v>
      </c>
      <c r="D61">
        <v>86.99</v>
      </c>
      <c r="E61">
        <v>6568.4</v>
      </c>
      <c r="F61">
        <v>4481.5</v>
      </c>
      <c r="G61">
        <v>0.68200000000000005</v>
      </c>
      <c r="H61" s="13">
        <v>1265500</v>
      </c>
      <c r="I61">
        <v>3.6543000000000001</v>
      </c>
      <c r="J61" t="s">
        <v>65</v>
      </c>
      <c r="K61">
        <v>7951.6</v>
      </c>
      <c r="O61">
        <v>57</v>
      </c>
      <c r="P61">
        <v>684</v>
      </c>
      <c r="Q61">
        <v>811.1</v>
      </c>
      <c r="R61">
        <v>86.99</v>
      </c>
      <c r="S61">
        <v>7127.1</v>
      </c>
      <c r="T61">
        <v>5519.5</v>
      </c>
      <c r="U61">
        <v>0.77400000000000002</v>
      </c>
      <c r="V61" s="13">
        <v>1434700</v>
      </c>
      <c r="W61">
        <v>4.1436000000000002</v>
      </c>
      <c r="X61" t="s">
        <v>65</v>
      </c>
      <c r="Y61">
        <v>9014.5</v>
      </c>
      <c r="AB61">
        <v>57</v>
      </c>
      <c r="AC61">
        <v>684</v>
      </c>
      <c r="AD61">
        <v>813</v>
      </c>
      <c r="AE61">
        <v>86.99</v>
      </c>
      <c r="AF61">
        <v>5514.2</v>
      </c>
      <c r="AG61">
        <v>3529.8</v>
      </c>
      <c r="AH61">
        <v>0.64</v>
      </c>
      <c r="AI61" s="13">
        <v>1042000</v>
      </c>
      <c r="AJ61">
        <v>3.0093000000000001</v>
      </c>
      <c r="AK61" t="s">
        <v>65</v>
      </c>
      <c r="AL61">
        <v>6547.2</v>
      </c>
      <c r="AQ61">
        <v>86.99</v>
      </c>
      <c r="AR61">
        <f t="shared" si="0"/>
        <v>7837.7666666666664</v>
      </c>
      <c r="AT61">
        <f t="shared" si="1"/>
        <v>6403.2333333333336</v>
      </c>
      <c r="AU61">
        <f t="shared" si="1"/>
        <v>4510.2666666666664</v>
      </c>
    </row>
    <row r="62" spans="1:47" x14ac:dyDescent="0.25">
      <c r="A62">
        <v>58</v>
      </c>
      <c r="B62">
        <v>696</v>
      </c>
      <c r="C62">
        <v>826.2</v>
      </c>
      <c r="D62">
        <v>87.92</v>
      </c>
      <c r="E62">
        <v>6607.1</v>
      </c>
      <c r="F62">
        <v>4156.6000000000004</v>
      </c>
      <c r="G62">
        <v>0.629</v>
      </c>
      <c r="H62" s="13">
        <v>1242300</v>
      </c>
      <c r="I62">
        <v>3.5912999999999999</v>
      </c>
      <c r="J62" t="s">
        <v>65</v>
      </c>
      <c r="K62">
        <v>7805.8</v>
      </c>
      <c r="O62">
        <v>58</v>
      </c>
      <c r="P62">
        <v>696</v>
      </c>
      <c r="Q62">
        <v>823.1</v>
      </c>
      <c r="R62">
        <v>87.92</v>
      </c>
      <c r="S62">
        <v>7677.7</v>
      </c>
      <c r="T62">
        <v>5520.8</v>
      </c>
      <c r="U62">
        <v>0.71899999999999997</v>
      </c>
      <c r="V62" s="13">
        <v>1505100</v>
      </c>
      <c r="W62">
        <v>4.3449</v>
      </c>
      <c r="X62" t="s">
        <v>65</v>
      </c>
      <c r="Y62">
        <v>9456.6</v>
      </c>
      <c r="AB62">
        <v>58</v>
      </c>
      <c r="AC62">
        <v>696</v>
      </c>
      <c r="AD62">
        <v>825</v>
      </c>
      <c r="AE62">
        <v>87.91</v>
      </c>
      <c r="AF62">
        <v>5362.2</v>
      </c>
      <c r="AG62">
        <v>3555.9</v>
      </c>
      <c r="AH62">
        <v>0.66300000000000003</v>
      </c>
      <c r="AI62" s="13">
        <v>1024000</v>
      </c>
      <c r="AJ62">
        <v>2.9584999999999999</v>
      </c>
      <c r="AK62" t="s">
        <v>65</v>
      </c>
      <c r="AL62">
        <v>6434.1</v>
      </c>
      <c r="AQ62">
        <v>87.91</v>
      </c>
      <c r="AR62">
        <f t="shared" si="0"/>
        <v>7898.833333333333</v>
      </c>
      <c r="AT62">
        <f t="shared" si="1"/>
        <v>6549</v>
      </c>
      <c r="AU62">
        <f t="shared" si="1"/>
        <v>4411.1000000000004</v>
      </c>
    </row>
    <row r="63" spans="1:47" x14ac:dyDescent="0.25">
      <c r="A63">
        <v>59</v>
      </c>
      <c r="B63">
        <v>708</v>
      </c>
      <c r="C63">
        <v>838.2</v>
      </c>
      <c r="D63">
        <v>88.84</v>
      </c>
      <c r="E63">
        <v>6495.6</v>
      </c>
      <c r="F63">
        <v>4038.2</v>
      </c>
      <c r="G63">
        <v>0.622</v>
      </c>
      <c r="H63" s="13">
        <v>1217300</v>
      </c>
      <c r="I63">
        <v>3.5186000000000002</v>
      </c>
      <c r="J63" t="s">
        <v>65</v>
      </c>
      <c r="K63">
        <v>7648.6</v>
      </c>
      <c r="O63">
        <v>59</v>
      </c>
      <c r="P63">
        <v>708</v>
      </c>
      <c r="Q63">
        <v>835.1</v>
      </c>
      <c r="R63">
        <v>88.84</v>
      </c>
      <c r="S63">
        <v>7510.2</v>
      </c>
      <c r="T63">
        <v>5204.2</v>
      </c>
      <c r="U63">
        <v>0.69299999999999995</v>
      </c>
      <c r="V63" s="13">
        <v>1454200</v>
      </c>
      <c r="W63">
        <v>4.1999000000000004</v>
      </c>
      <c r="X63" t="s">
        <v>65</v>
      </c>
      <c r="Y63">
        <v>9137.1</v>
      </c>
      <c r="AB63">
        <v>59</v>
      </c>
      <c r="AC63">
        <v>708</v>
      </c>
      <c r="AD63">
        <v>837</v>
      </c>
      <c r="AE63">
        <v>88.84</v>
      </c>
      <c r="AF63">
        <v>5561.7</v>
      </c>
      <c r="AG63">
        <v>3441.8</v>
      </c>
      <c r="AH63">
        <v>0.61899999999999999</v>
      </c>
      <c r="AI63" s="13">
        <v>1041000</v>
      </c>
      <c r="AJ63">
        <v>3.0074999999999998</v>
      </c>
      <c r="AK63" t="s">
        <v>65</v>
      </c>
      <c r="AL63">
        <v>6540.6</v>
      </c>
      <c r="AQ63">
        <v>88.84</v>
      </c>
      <c r="AR63">
        <f t="shared" si="0"/>
        <v>7775.4333333333343</v>
      </c>
      <c r="AT63">
        <f t="shared" si="1"/>
        <v>6522.5</v>
      </c>
      <c r="AU63">
        <f t="shared" si="1"/>
        <v>4228.0666666666666</v>
      </c>
    </row>
    <row r="64" spans="1:47" x14ac:dyDescent="0.25">
      <c r="A64">
        <v>60</v>
      </c>
      <c r="B64">
        <v>720</v>
      </c>
      <c r="C64">
        <v>850.2</v>
      </c>
      <c r="D64">
        <v>89.76</v>
      </c>
      <c r="E64">
        <v>6462</v>
      </c>
      <c r="F64">
        <v>4155.3</v>
      </c>
      <c r="G64">
        <v>0.64300000000000002</v>
      </c>
      <c r="H64" s="13">
        <v>1222700</v>
      </c>
      <c r="I64">
        <v>3.5276000000000001</v>
      </c>
      <c r="J64" t="s">
        <v>65</v>
      </c>
      <c r="K64">
        <v>7682.7</v>
      </c>
      <c r="O64">
        <v>60</v>
      </c>
      <c r="P64">
        <v>720</v>
      </c>
      <c r="Q64">
        <v>847.1</v>
      </c>
      <c r="R64">
        <v>89.77</v>
      </c>
      <c r="S64">
        <v>7264.7</v>
      </c>
      <c r="T64">
        <v>5025.6000000000004</v>
      </c>
      <c r="U64">
        <v>0.69199999999999995</v>
      </c>
      <c r="V64" s="13">
        <v>1405900</v>
      </c>
      <c r="W64">
        <v>4.0568</v>
      </c>
      <c r="X64" t="s">
        <v>65</v>
      </c>
      <c r="Y64">
        <v>8833.6</v>
      </c>
      <c r="AB64">
        <v>60</v>
      </c>
      <c r="AC64">
        <v>720</v>
      </c>
      <c r="AD64">
        <v>849</v>
      </c>
      <c r="AE64">
        <v>89.76</v>
      </c>
      <c r="AF64">
        <v>5885.1</v>
      </c>
      <c r="AG64">
        <v>3491.3</v>
      </c>
      <c r="AH64">
        <v>0.59299999999999997</v>
      </c>
      <c r="AI64" s="13">
        <v>1089100</v>
      </c>
      <c r="AJ64">
        <v>3.1436000000000002</v>
      </c>
      <c r="AK64" t="s">
        <v>65</v>
      </c>
      <c r="AL64">
        <v>6842.8</v>
      </c>
      <c r="AQ64">
        <v>89.76</v>
      </c>
      <c r="AR64">
        <f t="shared" si="0"/>
        <v>7786.3666666666659</v>
      </c>
      <c r="AT64">
        <f t="shared" si="1"/>
        <v>6537.2666666666673</v>
      </c>
      <c r="AU64">
        <f t="shared" si="1"/>
        <v>4224.0666666666666</v>
      </c>
    </row>
    <row r="65" spans="1:47" x14ac:dyDescent="0.25">
      <c r="A65">
        <v>61</v>
      </c>
      <c r="B65">
        <v>732</v>
      </c>
      <c r="C65">
        <v>862.2</v>
      </c>
      <c r="D65">
        <v>90.69</v>
      </c>
      <c r="E65">
        <v>6528.6</v>
      </c>
      <c r="F65">
        <v>3909.9</v>
      </c>
      <c r="G65">
        <v>0.59899999999999998</v>
      </c>
      <c r="H65" s="13">
        <v>1211200</v>
      </c>
      <c r="I65">
        <v>3.4954000000000001</v>
      </c>
      <c r="J65" t="s">
        <v>65</v>
      </c>
      <c r="K65">
        <v>7609.9</v>
      </c>
      <c r="O65">
        <v>61</v>
      </c>
      <c r="P65">
        <v>732</v>
      </c>
      <c r="Q65">
        <v>859.1</v>
      </c>
      <c r="R65">
        <v>90.69</v>
      </c>
      <c r="S65">
        <v>7251.7</v>
      </c>
      <c r="T65">
        <v>4836.7</v>
      </c>
      <c r="U65">
        <v>0.66700000000000004</v>
      </c>
      <c r="V65" s="13">
        <v>1387300</v>
      </c>
      <c r="W65">
        <v>4.0084</v>
      </c>
      <c r="X65" t="s">
        <v>65</v>
      </c>
      <c r="Y65">
        <v>8716.7000000000007</v>
      </c>
      <c r="AB65">
        <v>61</v>
      </c>
      <c r="AC65">
        <v>732</v>
      </c>
      <c r="AD65">
        <v>861</v>
      </c>
      <c r="AE65">
        <v>90.68</v>
      </c>
      <c r="AF65">
        <v>5803.1</v>
      </c>
      <c r="AG65">
        <v>3470.7</v>
      </c>
      <c r="AH65">
        <v>0.59799999999999998</v>
      </c>
      <c r="AI65" s="13">
        <v>1076200</v>
      </c>
      <c r="AJ65">
        <v>3.1103999999999998</v>
      </c>
      <c r="AK65" t="s">
        <v>65</v>
      </c>
      <c r="AL65">
        <v>6761.8</v>
      </c>
      <c r="AQ65">
        <v>90.68</v>
      </c>
      <c r="AR65">
        <f t="shared" si="0"/>
        <v>7696.1333333333341</v>
      </c>
      <c r="AT65">
        <f t="shared" si="1"/>
        <v>6527.8</v>
      </c>
      <c r="AU65">
        <f t="shared" si="1"/>
        <v>4072.4333333333329</v>
      </c>
    </row>
    <row r="66" spans="1:47" x14ac:dyDescent="0.25">
      <c r="A66">
        <v>62</v>
      </c>
      <c r="B66">
        <v>744</v>
      </c>
      <c r="C66">
        <v>874.2</v>
      </c>
      <c r="D66">
        <v>91.61</v>
      </c>
      <c r="E66">
        <v>6548.8</v>
      </c>
      <c r="F66">
        <v>4134.2</v>
      </c>
      <c r="G66">
        <v>0.63100000000000001</v>
      </c>
      <c r="H66" s="13">
        <v>1232600</v>
      </c>
      <c r="I66">
        <v>3.5571999999999999</v>
      </c>
      <c r="J66" t="s">
        <v>65</v>
      </c>
      <c r="K66">
        <v>7744.6</v>
      </c>
      <c r="O66">
        <v>62</v>
      </c>
      <c r="P66">
        <v>744</v>
      </c>
      <c r="Q66">
        <v>871.1</v>
      </c>
      <c r="R66">
        <v>91.61</v>
      </c>
      <c r="S66">
        <v>7066.4</v>
      </c>
      <c r="T66">
        <v>4311.2</v>
      </c>
      <c r="U66">
        <v>0.61</v>
      </c>
      <c r="V66" s="13">
        <v>1317400</v>
      </c>
      <c r="W66">
        <v>3.8123999999999998</v>
      </c>
      <c r="X66" t="s">
        <v>65</v>
      </c>
      <c r="Y66">
        <v>8277.7999999999993</v>
      </c>
      <c r="AB66">
        <v>62</v>
      </c>
      <c r="AC66">
        <v>744</v>
      </c>
      <c r="AD66">
        <v>873</v>
      </c>
      <c r="AE66">
        <v>91.61</v>
      </c>
      <c r="AF66">
        <v>5920.7</v>
      </c>
      <c r="AG66">
        <v>3526.6</v>
      </c>
      <c r="AH66">
        <v>0.59599999999999997</v>
      </c>
      <c r="AI66" s="13">
        <v>1096800</v>
      </c>
      <c r="AJ66">
        <v>3.1688000000000001</v>
      </c>
      <c r="AK66" t="s">
        <v>65</v>
      </c>
      <c r="AL66">
        <v>6891.4</v>
      </c>
      <c r="AQ66">
        <v>91.61</v>
      </c>
      <c r="AR66">
        <f t="shared" si="0"/>
        <v>7637.9333333333334</v>
      </c>
      <c r="AT66">
        <f t="shared" si="1"/>
        <v>6511.9666666666672</v>
      </c>
      <c r="AU66">
        <f t="shared" si="1"/>
        <v>3990.6666666666665</v>
      </c>
    </row>
    <row r="67" spans="1:47" x14ac:dyDescent="0.25">
      <c r="A67">
        <v>63</v>
      </c>
      <c r="B67">
        <v>756</v>
      </c>
      <c r="C67">
        <v>886.2</v>
      </c>
      <c r="D67">
        <v>92.53</v>
      </c>
      <c r="E67">
        <v>6622.2</v>
      </c>
      <c r="F67">
        <v>3970.7</v>
      </c>
      <c r="G67">
        <v>0.6</v>
      </c>
      <c r="H67" s="13">
        <v>1228900</v>
      </c>
      <c r="I67">
        <v>3.5516000000000001</v>
      </c>
      <c r="J67" t="s">
        <v>65</v>
      </c>
      <c r="K67">
        <v>7721.4</v>
      </c>
      <c r="O67">
        <v>63</v>
      </c>
      <c r="P67">
        <v>756</v>
      </c>
      <c r="Q67">
        <v>883.1</v>
      </c>
      <c r="R67">
        <v>92.54</v>
      </c>
      <c r="S67">
        <v>7181.2</v>
      </c>
      <c r="T67">
        <v>4481.3999999999996</v>
      </c>
      <c r="U67">
        <v>0.624</v>
      </c>
      <c r="V67" s="13">
        <v>1347200</v>
      </c>
      <c r="W67">
        <v>3.8936000000000002</v>
      </c>
      <c r="X67" t="s">
        <v>65</v>
      </c>
      <c r="Y67">
        <v>8464.7999999999993</v>
      </c>
      <c r="AB67">
        <v>63</v>
      </c>
      <c r="AC67">
        <v>756</v>
      </c>
      <c r="AD67">
        <v>885</v>
      </c>
      <c r="AE67">
        <v>92.53</v>
      </c>
      <c r="AF67">
        <v>6062.6</v>
      </c>
      <c r="AG67">
        <v>3591.1</v>
      </c>
      <c r="AH67">
        <v>0.59199999999999997</v>
      </c>
      <c r="AI67" s="13">
        <v>1121500</v>
      </c>
      <c r="AJ67">
        <v>3.2395999999999998</v>
      </c>
      <c r="AK67" t="s">
        <v>65</v>
      </c>
      <c r="AL67">
        <v>7046.3</v>
      </c>
      <c r="AQ67">
        <v>92.53</v>
      </c>
      <c r="AR67">
        <f t="shared" si="0"/>
        <v>7744.166666666667</v>
      </c>
      <c r="AT67">
        <f t="shared" si="1"/>
        <v>6622</v>
      </c>
      <c r="AU67">
        <f t="shared" si="1"/>
        <v>4014.3999999999996</v>
      </c>
    </row>
    <row r="68" spans="1:47" x14ac:dyDescent="0.25">
      <c r="A68">
        <v>64</v>
      </c>
      <c r="B68">
        <v>768</v>
      </c>
      <c r="C68">
        <v>898.2</v>
      </c>
      <c r="D68">
        <v>93.46</v>
      </c>
      <c r="E68">
        <v>6835.7</v>
      </c>
      <c r="F68">
        <v>3972.1</v>
      </c>
      <c r="G68">
        <v>0.58099999999999996</v>
      </c>
      <c r="H68" s="13">
        <v>1258300</v>
      </c>
      <c r="I68">
        <v>3.6358999999999999</v>
      </c>
      <c r="J68" t="s">
        <v>65</v>
      </c>
      <c r="K68">
        <v>7906</v>
      </c>
      <c r="O68">
        <v>64</v>
      </c>
      <c r="P68">
        <v>768</v>
      </c>
      <c r="Q68">
        <v>895.1</v>
      </c>
      <c r="R68">
        <v>93.46</v>
      </c>
      <c r="S68">
        <v>6816.4</v>
      </c>
      <c r="T68">
        <v>4292.5</v>
      </c>
      <c r="U68">
        <v>0.63</v>
      </c>
      <c r="V68" s="13">
        <v>1282000</v>
      </c>
      <c r="W68">
        <v>3.7044999999999999</v>
      </c>
      <c r="X68" t="s">
        <v>65</v>
      </c>
      <c r="Y68">
        <v>8055.3</v>
      </c>
      <c r="AB68">
        <v>64</v>
      </c>
      <c r="AC68">
        <v>768</v>
      </c>
      <c r="AD68">
        <v>897</v>
      </c>
      <c r="AE68">
        <v>93.46</v>
      </c>
      <c r="AF68">
        <v>6100</v>
      </c>
      <c r="AG68">
        <v>3446.2</v>
      </c>
      <c r="AH68">
        <v>0.56499999999999995</v>
      </c>
      <c r="AI68" s="13">
        <v>1115100</v>
      </c>
      <c r="AJ68">
        <v>3.2267000000000001</v>
      </c>
      <c r="AK68" t="s">
        <v>65</v>
      </c>
      <c r="AL68">
        <v>7006.2</v>
      </c>
      <c r="AQ68">
        <v>93.46</v>
      </c>
      <c r="AR68">
        <f t="shared" si="0"/>
        <v>7655.833333333333</v>
      </c>
      <c r="AT68">
        <f t="shared" si="1"/>
        <v>6584.0333333333328</v>
      </c>
      <c r="AU68">
        <f t="shared" si="1"/>
        <v>3903.6</v>
      </c>
    </row>
    <row r="69" spans="1:47" x14ac:dyDescent="0.25">
      <c r="A69">
        <v>65</v>
      </c>
      <c r="B69">
        <v>780</v>
      </c>
      <c r="C69">
        <v>910.2</v>
      </c>
      <c r="D69">
        <v>94.38</v>
      </c>
      <c r="E69">
        <v>6661.1</v>
      </c>
      <c r="F69">
        <v>3522.9</v>
      </c>
      <c r="G69">
        <v>0.52900000000000003</v>
      </c>
      <c r="H69" s="13">
        <v>1199300</v>
      </c>
      <c r="I69">
        <v>3.4676</v>
      </c>
      <c r="J69" t="s">
        <v>65</v>
      </c>
      <c r="K69">
        <v>7535.3</v>
      </c>
      <c r="O69">
        <v>65</v>
      </c>
      <c r="P69">
        <v>780</v>
      </c>
      <c r="Q69">
        <v>907.1</v>
      </c>
      <c r="R69">
        <v>94.38</v>
      </c>
      <c r="S69">
        <v>7437.9</v>
      </c>
      <c r="T69">
        <v>4248.5</v>
      </c>
      <c r="U69">
        <v>0.57099999999999995</v>
      </c>
      <c r="V69" s="13">
        <v>1363300</v>
      </c>
      <c r="W69">
        <v>3.9342000000000001</v>
      </c>
      <c r="X69" t="s">
        <v>65</v>
      </c>
      <c r="Y69">
        <v>8565.7999999999993</v>
      </c>
      <c r="AB69">
        <v>65</v>
      </c>
      <c r="AC69">
        <v>780</v>
      </c>
      <c r="AD69">
        <v>909</v>
      </c>
      <c r="AE69">
        <v>94.38</v>
      </c>
      <c r="AF69">
        <v>6250.5</v>
      </c>
      <c r="AG69">
        <v>3551.4</v>
      </c>
      <c r="AH69">
        <v>0.56799999999999995</v>
      </c>
      <c r="AI69" s="13">
        <v>1144200</v>
      </c>
      <c r="AJ69">
        <v>3.2986</v>
      </c>
      <c r="AK69" t="s">
        <v>65</v>
      </c>
      <c r="AL69">
        <v>7188.9</v>
      </c>
      <c r="AQ69">
        <v>94.38</v>
      </c>
      <c r="AR69">
        <f t="shared" si="0"/>
        <v>7763.333333333333</v>
      </c>
      <c r="AT69">
        <f t="shared" si="1"/>
        <v>6783.166666666667</v>
      </c>
      <c r="AU69">
        <f t="shared" si="1"/>
        <v>3774.2666666666664</v>
      </c>
    </row>
    <row r="70" spans="1:47" x14ac:dyDescent="0.25">
      <c r="A70">
        <v>66</v>
      </c>
      <c r="B70">
        <v>792</v>
      </c>
      <c r="C70">
        <v>922.2</v>
      </c>
      <c r="D70">
        <v>95.31</v>
      </c>
      <c r="E70">
        <v>6931.9</v>
      </c>
      <c r="F70">
        <v>3607.5</v>
      </c>
      <c r="G70">
        <v>0.52</v>
      </c>
      <c r="H70" s="13">
        <v>1243700</v>
      </c>
      <c r="I70">
        <v>3.5918999999999999</v>
      </c>
      <c r="J70" t="s">
        <v>65</v>
      </c>
      <c r="K70">
        <v>7814.4</v>
      </c>
      <c r="O70">
        <v>66</v>
      </c>
      <c r="P70">
        <v>792</v>
      </c>
      <c r="Q70">
        <v>919.1</v>
      </c>
      <c r="R70">
        <v>95.31</v>
      </c>
      <c r="S70">
        <v>7697.5</v>
      </c>
      <c r="T70">
        <v>4280.8</v>
      </c>
      <c r="U70">
        <v>0.55600000000000005</v>
      </c>
      <c r="V70" s="13">
        <v>1401800</v>
      </c>
      <c r="W70">
        <v>4.0486000000000004</v>
      </c>
      <c r="X70" t="s">
        <v>65</v>
      </c>
      <c r="Y70">
        <v>8807.7000000000007</v>
      </c>
      <c r="AB70">
        <v>66</v>
      </c>
      <c r="AC70">
        <v>792</v>
      </c>
      <c r="AD70">
        <v>921</v>
      </c>
      <c r="AE70">
        <v>95.3</v>
      </c>
      <c r="AF70">
        <v>6614.4</v>
      </c>
      <c r="AG70">
        <v>3598.5</v>
      </c>
      <c r="AH70">
        <v>0.54400000000000004</v>
      </c>
      <c r="AI70" s="13">
        <v>1198400</v>
      </c>
      <c r="AJ70">
        <v>3.4659</v>
      </c>
      <c r="AK70" t="s">
        <v>65</v>
      </c>
      <c r="AL70">
        <v>7529.9</v>
      </c>
      <c r="AQ70">
        <v>95.3</v>
      </c>
      <c r="AR70">
        <f t="shared" ref="AR70:AR133" si="2">AVERAGE(K70,Y70,AL70)</f>
        <v>8050.666666666667</v>
      </c>
      <c r="AT70">
        <f t="shared" ref="AT70:AU133" si="3">AVERAGE(E70,S70,AF70)</f>
        <v>7081.2666666666664</v>
      </c>
      <c r="AU70">
        <f t="shared" si="3"/>
        <v>3828.9333333333329</v>
      </c>
    </row>
    <row r="71" spans="1:47" x14ac:dyDescent="0.25">
      <c r="A71">
        <v>67</v>
      </c>
      <c r="B71">
        <v>804</v>
      </c>
      <c r="C71">
        <v>934.2</v>
      </c>
      <c r="D71">
        <v>96.23</v>
      </c>
      <c r="E71">
        <v>7307</v>
      </c>
      <c r="F71">
        <v>3855.4</v>
      </c>
      <c r="G71">
        <v>0.52800000000000002</v>
      </c>
      <c r="H71" s="13">
        <v>1314900</v>
      </c>
      <c r="I71">
        <v>3.7997000000000001</v>
      </c>
      <c r="J71" t="s">
        <v>65</v>
      </c>
      <c r="K71">
        <v>8261.7999999999993</v>
      </c>
      <c r="O71">
        <v>67</v>
      </c>
      <c r="P71">
        <v>804</v>
      </c>
      <c r="Q71">
        <v>931.1</v>
      </c>
      <c r="R71">
        <v>96.23</v>
      </c>
      <c r="S71">
        <v>7355.4</v>
      </c>
      <c r="T71">
        <v>4309.6000000000004</v>
      </c>
      <c r="U71">
        <v>0.58599999999999997</v>
      </c>
      <c r="V71" s="13">
        <v>1356800</v>
      </c>
      <c r="W71">
        <v>3.9293</v>
      </c>
      <c r="X71" t="s">
        <v>65</v>
      </c>
      <c r="Y71">
        <v>8525</v>
      </c>
      <c r="AB71">
        <v>67</v>
      </c>
      <c r="AC71">
        <v>804</v>
      </c>
      <c r="AD71">
        <v>933</v>
      </c>
      <c r="AE71">
        <v>96.23</v>
      </c>
      <c r="AF71">
        <v>6791.7</v>
      </c>
      <c r="AG71">
        <v>3480</v>
      </c>
      <c r="AH71">
        <v>0.51200000000000001</v>
      </c>
      <c r="AI71" s="13">
        <v>1214600</v>
      </c>
      <c r="AJ71">
        <v>3.5032999999999999</v>
      </c>
      <c r="AK71" t="s">
        <v>65</v>
      </c>
      <c r="AL71">
        <v>7631.3</v>
      </c>
      <c r="AQ71">
        <v>96.23</v>
      </c>
      <c r="AR71">
        <f t="shared" si="2"/>
        <v>8139.3666666666659</v>
      </c>
      <c r="AT71">
        <f t="shared" si="3"/>
        <v>7151.3666666666659</v>
      </c>
      <c r="AU71">
        <f t="shared" si="3"/>
        <v>3881.6666666666665</v>
      </c>
    </row>
    <row r="72" spans="1:47" x14ac:dyDescent="0.25">
      <c r="A72">
        <v>68</v>
      </c>
      <c r="B72">
        <v>816</v>
      </c>
      <c r="C72">
        <v>946.2</v>
      </c>
      <c r="D72">
        <v>97.15</v>
      </c>
      <c r="E72">
        <v>7350.8</v>
      </c>
      <c r="F72">
        <v>3850.8</v>
      </c>
      <c r="G72">
        <v>0.52400000000000002</v>
      </c>
      <c r="H72" s="13">
        <v>1320700</v>
      </c>
      <c r="I72">
        <v>3.8123</v>
      </c>
      <c r="J72" t="s">
        <v>65</v>
      </c>
      <c r="K72">
        <v>8298.2999999999993</v>
      </c>
      <c r="O72">
        <v>68</v>
      </c>
      <c r="P72">
        <v>816</v>
      </c>
      <c r="Q72">
        <v>943.1</v>
      </c>
      <c r="R72">
        <v>97.16</v>
      </c>
      <c r="S72">
        <v>7531.7</v>
      </c>
      <c r="T72">
        <v>5188.8</v>
      </c>
      <c r="U72">
        <v>0.68899999999999995</v>
      </c>
      <c r="V72" s="13">
        <v>1455600</v>
      </c>
      <c r="W72">
        <v>4.2108999999999996</v>
      </c>
      <c r="X72" t="s">
        <v>65</v>
      </c>
      <c r="Y72">
        <v>9146</v>
      </c>
      <c r="AB72">
        <v>68</v>
      </c>
      <c r="AC72">
        <v>816</v>
      </c>
      <c r="AD72">
        <v>945</v>
      </c>
      <c r="AE72">
        <v>97.15</v>
      </c>
      <c r="AF72">
        <v>6582.3</v>
      </c>
      <c r="AG72">
        <v>3490.6</v>
      </c>
      <c r="AH72">
        <v>0.53</v>
      </c>
      <c r="AI72" s="13">
        <v>1185800</v>
      </c>
      <c r="AJ72">
        <v>3.4197000000000002</v>
      </c>
      <c r="AK72" t="s">
        <v>65</v>
      </c>
      <c r="AL72">
        <v>7450.6</v>
      </c>
      <c r="AQ72">
        <v>97.15</v>
      </c>
      <c r="AR72">
        <f t="shared" si="2"/>
        <v>8298.3000000000011</v>
      </c>
      <c r="AT72">
        <f t="shared" si="3"/>
        <v>7154.9333333333334</v>
      </c>
      <c r="AU72">
        <f t="shared" si="3"/>
        <v>4176.7333333333336</v>
      </c>
    </row>
    <row r="73" spans="1:47" x14ac:dyDescent="0.25">
      <c r="A73">
        <v>69</v>
      </c>
      <c r="B73">
        <v>828</v>
      </c>
      <c r="C73">
        <v>958.2</v>
      </c>
      <c r="D73">
        <v>98.07</v>
      </c>
      <c r="E73">
        <v>7620.8</v>
      </c>
      <c r="F73">
        <v>4164</v>
      </c>
      <c r="G73">
        <v>0.54600000000000004</v>
      </c>
      <c r="H73" s="13">
        <v>1382100</v>
      </c>
      <c r="I73">
        <v>3.9870000000000001</v>
      </c>
      <c r="J73" t="s">
        <v>65</v>
      </c>
      <c r="K73">
        <v>8684.2000000000007</v>
      </c>
      <c r="O73">
        <v>69</v>
      </c>
      <c r="P73">
        <v>828</v>
      </c>
      <c r="Q73">
        <v>955.1</v>
      </c>
      <c r="R73">
        <v>98.08</v>
      </c>
      <c r="S73">
        <v>8212.9</v>
      </c>
      <c r="T73">
        <v>4145.1000000000004</v>
      </c>
      <c r="U73">
        <v>0.505</v>
      </c>
      <c r="V73" s="13">
        <v>1464200</v>
      </c>
      <c r="W73">
        <v>4.2298</v>
      </c>
      <c r="X73" t="s">
        <v>65</v>
      </c>
      <c r="Y73">
        <v>9199.7000000000007</v>
      </c>
      <c r="AB73">
        <v>69</v>
      </c>
      <c r="AC73">
        <v>828</v>
      </c>
      <c r="AD73">
        <v>957</v>
      </c>
      <c r="AE73">
        <v>98.07</v>
      </c>
      <c r="AF73">
        <v>6982.9</v>
      </c>
      <c r="AG73">
        <v>3420.7</v>
      </c>
      <c r="AH73">
        <v>0.49</v>
      </c>
      <c r="AI73" s="13">
        <v>1237500</v>
      </c>
      <c r="AJ73">
        <v>3.5735999999999999</v>
      </c>
      <c r="AK73" t="s">
        <v>65</v>
      </c>
      <c r="AL73">
        <v>7775.8</v>
      </c>
      <c r="AQ73">
        <v>98.07</v>
      </c>
      <c r="AR73">
        <f t="shared" si="2"/>
        <v>8553.2333333333336</v>
      </c>
      <c r="AT73">
        <f t="shared" si="3"/>
        <v>7605.5333333333328</v>
      </c>
      <c r="AU73">
        <f t="shared" si="3"/>
        <v>3909.9333333333329</v>
      </c>
    </row>
    <row r="74" spans="1:47" x14ac:dyDescent="0.25">
      <c r="A74">
        <v>70</v>
      </c>
      <c r="B74">
        <v>840</v>
      </c>
      <c r="C74">
        <v>970.2</v>
      </c>
      <c r="D74">
        <v>99</v>
      </c>
      <c r="E74">
        <v>8188.4</v>
      </c>
      <c r="F74">
        <v>4258.3</v>
      </c>
      <c r="G74">
        <v>0.52</v>
      </c>
      <c r="H74" s="13">
        <v>1468900</v>
      </c>
      <c r="I74">
        <v>4.2436999999999996</v>
      </c>
      <c r="J74" t="s">
        <v>65</v>
      </c>
      <c r="K74">
        <v>9229.5</v>
      </c>
      <c r="O74">
        <v>70</v>
      </c>
      <c r="P74">
        <v>840</v>
      </c>
      <c r="Q74">
        <v>967.1</v>
      </c>
      <c r="R74">
        <v>99</v>
      </c>
      <c r="S74">
        <v>8218.4</v>
      </c>
      <c r="T74">
        <v>4338.7</v>
      </c>
      <c r="U74">
        <v>0.52800000000000002</v>
      </c>
      <c r="V74" s="13">
        <v>1479100</v>
      </c>
      <c r="W74">
        <v>4.2725999999999997</v>
      </c>
      <c r="X74" t="s">
        <v>65</v>
      </c>
      <c r="Y74">
        <v>9293.4</v>
      </c>
      <c r="AB74">
        <v>70</v>
      </c>
      <c r="AC74">
        <v>840</v>
      </c>
      <c r="AD74">
        <v>969</v>
      </c>
      <c r="AE74">
        <v>99</v>
      </c>
      <c r="AF74">
        <v>7484.4</v>
      </c>
      <c r="AG74">
        <v>3750.1</v>
      </c>
      <c r="AH74">
        <v>0.501</v>
      </c>
      <c r="AI74" s="13">
        <v>1332300</v>
      </c>
      <c r="AJ74">
        <v>3.8498999999999999</v>
      </c>
      <c r="AK74" t="s">
        <v>65</v>
      </c>
      <c r="AL74">
        <v>8371.4</v>
      </c>
      <c r="AQ74">
        <v>99</v>
      </c>
      <c r="AR74">
        <f t="shared" si="2"/>
        <v>8964.7666666666682</v>
      </c>
      <c r="AT74">
        <f t="shared" si="3"/>
        <v>7963.7333333333327</v>
      </c>
      <c r="AU74">
        <f t="shared" si="3"/>
        <v>4115.7</v>
      </c>
    </row>
    <row r="75" spans="1:47" x14ac:dyDescent="0.25">
      <c r="A75">
        <v>71</v>
      </c>
      <c r="B75">
        <v>852</v>
      </c>
      <c r="C75">
        <v>982.2</v>
      </c>
      <c r="D75">
        <v>99.92</v>
      </c>
      <c r="E75">
        <v>8187.1</v>
      </c>
      <c r="F75">
        <v>4064.2</v>
      </c>
      <c r="G75">
        <v>0.496</v>
      </c>
      <c r="H75" s="13">
        <v>1454700</v>
      </c>
      <c r="I75">
        <v>4.2065000000000001</v>
      </c>
      <c r="J75" t="s">
        <v>65</v>
      </c>
      <c r="K75">
        <v>9140.2999999999993</v>
      </c>
      <c r="O75">
        <v>71</v>
      </c>
      <c r="P75">
        <v>852</v>
      </c>
      <c r="Q75">
        <v>979.1</v>
      </c>
      <c r="R75">
        <v>99.92</v>
      </c>
      <c r="S75">
        <v>8609.2000000000007</v>
      </c>
      <c r="T75">
        <v>4584.6000000000004</v>
      </c>
      <c r="U75">
        <v>0.53300000000000003</v>
      </c>
      <c r="V75" s="13">
        <v>1552400</v>
      </c>
      <c r="W75">
        <v>4.4897</v>
      </c>
      <c r="X75" t="s">
        <v>65</v>
      </c>
      <c r="Y75">
        <v>9753.7999999999993</v>
      </c>
      <c r="AB75">
        <v>71</v>
      </c>
      <c r="AC75">
        <v>852</v>
      </c>
      <c r="AD75">
        <v>981</v>
      </c>
      <c r="AE75">
        <v>99.92</v>
      </c>
      <c r="AF75">
        <v>8020.2</v>
      </c>
      <c r="AG75">
        <v>3573.7</v>
      </c>
      <c r="AH75">
        <v>0.44600000000000001</v>
      </c>
      <c r="AI75" s="13">
        <v>1397400</v>
      </c>
      <c r="AJ75">
        <v>4.0278</v>
      </c>
      <c r="AK75" t="s">
        <v>65</v>
      </c>
      <c r="AL75">
        <v>8780.4</v>
      </c>
      <c r="AQ75">
        <v>99.92</v>
      </c>
      <c r="AR75">
        <f t="shared" si="2"/>
        <v>9224.8333333333339</v>
      </c>
      <c r="AT75">
        <f t="shared" si="3"/>
        <v>8272.1666666666679</v>
      </c>
      <c r="AU75">
        <f t="shared" si="3"/>
        <v>4074.1666666666665</v>
      </c>
    </row>
    <row r="76" spans="1:47" x14ac:dyDescent="0.25">
      <c r="A76">
        <v>72</v>
      </c>
      <c r="B76">
        <v>864</v>
      </c>
      <c r="C76">
        <v>994.2</v>
      </c>
      <c r="D76">
        <v>100.84</v>
      </c>
      <c r="E76">
        <v>8370</v>
      </c>
      <c r="F76">
        <v>4274.3</v>
      </c>
      <c r="G76">
        <v>0.51100000000000001</v>
      </c>
      <c r="H76" s="13">
        <v>1495800</v>
      </c>
      <c r="I76">
        <v>4.3201000000000001</v>
      </c>
      <c r="J76" t="s">
        <v>65</v>
      </c>
      <c r="K76">
        <v>9398.2000000000007</v>
      </c>
      <c r="O76">
        <v>72</v>
      </c>
      <c r="P76">
        <v>864</v>
      </c>
      <c r="Q76">
        <v>991.1</v>
      </c>
      <c r="R76">
        <v>100.85</v>
      </c>
      <c r="S76">
        <v>9009.6</v>
      </c>
      <c r="T76">
        <v>4453.7</v>
      </c>
      <c r="U76">
        <v>0.49399999999999999</v>
      </c>
      <c r="V76" s="13">
        <v>1599600</v>
      </c>
      <c r="W76">
        <v>4.6185</v>
      </c>
      <c r="X76" t="s">
        <v>65</v>
      </c>
      <c r="Y76">
        <v>10050</v>
      </c>
      <c r="AB76">
        <v>72</v>
      </c>
      <c r="AC76">
        <v>864</v>
      </c>
      <c r="AD76">
        <v>993</v>
      </c>
      <c r="AE76">
        <v>100.84</v>
      </c>
      <c r="AF76">
        <v>7585.7</v>
      </c>
      <c r="AG76">
        <v>3693.6</v>
      </c>
      <c r="AH76">
        <v>0.48699999999999999</v>
      </c>
      <c r="AI76" s="13">
        <v>1342800</v>
      </c>
      <c r="AJ76">
        <v>3.8847999999999998</v>
      </c>
      <c r="AK76" t="s">
        <v>65</v>
      </c>
      <c r="AL76">
        <v>8437.2000000000007</v>
      </c>
      <c r="AQ76">
        <v>100.84</v>
      </c>
      <c r="AR76">
        <f t="shared" si="2"/>
        <v>9295.1333333333332</v>
      </c>
      <c r="AT76">
        <f t="shared" si="3"/>
        <v>8321.7666666666664</v>
      </c>
      <c r="AU76">
        <f t="shared" si="3"/>
        <v>4140.5333333333338</v>
      </c>
    </row>
    <row r="77" spans="1:47" x14ac:dyDescent="0.25">
      <c r="A77">
        <v>73</v>
      </c>
      <c r="B77">
        <v>876</v>
      </c>
      <c r="C77">
        <v>1006</v>
      </c>
      <c r="D77">
        <v>101.77</v>
      </c>
      <c r="E77">
        <v>8949.7999999999993</v>
      </c>
      <c r="F77">
        <v>4285</v>
      </c>
      <c r="G77">
        <v>0.47899999999999998</v>
      </c>
      <c r="H77" s="13">
        <v>1579200</v>
      </c>
      <c r="I77">
        <v>4.5693000000000001</v>
      </c>
      <c r="J77" t="s">
        <v>65</v>
      </c>
      <c r="K77">
        <v>9922.7000000000007</v>
      </c>
      <c r="O77">
        <v>73</v>
      </c>
      <c r="P77">
        <v>876</v>
      </c>
      <c r="Q77">
        <v>1003</v>
      </c>
      <c r="R77">
        <v>101.77</v>
      </c>
      <c r="S77">
        <v>9104.1</v>
      </c>
      <c r="T77">
        <v>4280.2</v>
      </c>
      <c r="U77">
        <v>0.47</v>
      </c>
      <c r="V77" s="13">
        <v>1601100</v>
      </c>
      <c r="W77">
        <v>4.6334999999999997</v>
      </c>
      <c r="X77" t="s">
        <v>65</v>
      </c>
      <c r="Y77">
        <v>10060</v>
      </c>
      <c r="AB77">
        <v>73</v>
      </c>
      <c r="AC77">
        <v>876</v>
      </c>
      <c r="AD77">
        <v>1005</v>
      </c>
      <c r="AE77">
        <v>101.77</v>
      </c>
      <c r="AF77">
        <v>8169.4</v>
      </c>
      <c r="AG77">
        <v>4029.9</v>
      </c>
      <c r="AH77">
        <v>0.49299999999999999</v>
      </c>
      <c r="AI77" s="13">
        <v>1449800</v>
      </c>
      <c r="AJ77">
        <v>4.1859999999999999</v>
      </c>
      <c r="AK77" t="s">
        <v>65</v>
      </c>
      <c r="AL77">
        <v>9109.2999999999993</v>
      </c>
      <c r="AQ77">
        <v>101.77</v>
      </c>
      <c r="AR77">
        <f t="shared" si="2"/>
        <v>9697.3333333333339</v>
      </c>
      <c r="AT77">
        <f t="shared" si="3"/>
        <v>8741.1</v>
      </c>
      <c r="AU77">
        <f t="shared" si="3"/>
        <v>4198.3666666666668</v>
      </c>
    </row>
    <row r="78" spans="1:47" x14ac:dyDescent="0.25">
      <c r="A78">
        <v>74</v>
      </c>
      <c r="B78">
        <v>888</v>
      </c>
      <c r="C78">
        <v>1018</v>
      </c>
      <c r="D78">
        <v>102.69</v>
      </c>
      <c r="E78">
        <v>9358</v>
      </c>
      <c r="F78">
        <v>4286.5</v>
      </c>
      <c r="G78">
        <v>0.45800000000000002</v>
      </c>
      <c r="H78" s="13">
        <v>1638200</v>
      </c>
      <c r="I78">
        <v>4.7346000000000004</v>
      </c>
      <c r="J78" t="s">
        <v>65</v>
      </c>
      <c r="K78">
        <v>10293</v>
      </c>
      <c r="O78">
        <v>74</v>
      </c>
      <c r="P78">
        <v>888</v>
      </c>
      <c r="Q78">
        <v>1015</v>
      </c>
      <c r="R78">
        <v>102.7</v>
      </c>
      <c r="S78">
        <v>9638.1</v>
      </c>
      <c r="T78">
        <v>4379.3</v>
      </c>
      <c r="U78">
        <v>0.45400000000000001</v>
      </c>
      <c r="V78" s="13">
        <v>1684900</v>
      </c>
      <c r="W78">
        <v>4.8681000000000001</v>
      </c>
      <c r="X78" t="s">
        <v>65</v>
      </c>
      <c r="Y78">
        <v>10586</v>
      </c>
      <c r="AB78">
        <v>74</v>
      </c>
      <c r="AC78">
        <v>888</v>
      </c>
      <c r="AD78">
        <v>1017</v>
      </c>
      <c r="AE78">
        <v>102.69</v>
      </c>
      <c r="AF78">
        <v>8659.9</v>
      </c>
      <c r="AG78">
        <v>3753.8</v>
      </c>
      <c r="AH78">
        <v>0.433</v>
      </c>
      <c r="AI78" s="13">
        <v>1502200</v>
      </c>
      <c r="AJ78">
        <v>4.3398000000000003</v>
      </c>
      <c r="AK78" t="s">
        <v>65</v>
      </c>
      <c r="AL78">
        <v>9438.5</v>
      </c>
      <c r="AQ78">
        <v>102.69</v>
      </c>
      <c r="AR78">
        <f t="shared" si="2"/>
        <v>10105.833333333334</v>
      </c>
      <c r="AT78">
        <f t="shared" si="3"/>
        <v>9218.6666666666661</v>
      </c>
      <c r="AU78">
        <f t="shared" si="3"/>
        <v>4139.8666666666659</v>
      </c>
    </row>
    <row r="79" spans="1:47" x14ac:dyDescent="0.25">
      <c r="A79">
        <v>75</v>
      </c>
      <c r="B79">
        <v>900</v>
      </c>
      <c r="C79">
        <v>1030</v>
      </c>
      <c r="D79">
        <v>103.62</v>
      </c>
      <c r="E79">
        <v>9905.4</v>
      </c>
      <c r="F79">
        <v>4676.2</v>
      </c>
      <c r="G79">
        <v>0.47199999999999998</v>
      </c>
      <c r="H79" s="13">
        <v>1743300</v>
      </c>
      <c r="I79">
        <v>5.0324</v>
      </c>
      <c r="J79" t="s">
        <v>65</v>
      </c>
      <c r="K79">
        <v>10954</v>
      </c>
      <c r="O79">
        <v>75</v>
      </c>
      <c r="P79">
        <v>900</v>
      </c>
      <c r="Q79">
        <v>1027</v>
      </c>
      <c r="R79">
        <v>103.62</v>
      </c>
      <c r="S79">
        <v>9747.4</v>
      </c>
      <c r="T79">
        <v>4490.3</v>
      </c>
      <c r="U79">
        <v>0.46100000000000002</v>
      </c>
      <c r="V79" s="13">
        <v>1708000</v>
      </c>
      <c r="W79">
        <v>4.9340999999999999</v>
      </c>
      <c r="X79" t="s">
        <v>65</v>
      </c>
      <c r="Y79">
        <v>10732</v>
      </c>
      <c r="AB79">
        <v>75</v>
      </c>
      <c r="AC79">
        <v>900</v>
      </c>
      <c r="AD79">
        <v>1029</v>
      </c>
      <c r="AE79">
        <v>103.62</v>
      </c>
      <c r="AF79">
        <v>8311</v>
      </c>
      <c r="AG79">
        <v>3757.7</v>
      </c>
      <c r="AH79">
        <v>0.45200000000000001</v>
      </c>
      <c r="AI79" s="13">
        <v>1451700</v>
      </c>
      <c r="AJ79">
        <v>4.1824000000000003</v>
      </c>
      <c r="AK79" t="s">
        <v>65</v>
      </c>
      <c r="AL79">
        <v>9121.1</v>
      </c>
      <c r="AQ79">
        <v>103.62</v>
      </c>
      <c r="AR79">
        <f t="shared" si="2"/>
        <v>10269.033333333333</v>
      </c>
      <c r="AT79">
        <f t="shared" si="3"/>
        <v>9321.2666666666664</v>
      </c>
      <c r="AU79">
        <f t="shared" si="3"/>
        <v>4308.0666666666666</v>
      </c>
    </row>
    <row r="80" spans="1:47" x14ac:dyDescent="0.25">
      <c r="A80">
        <v>76</v>
      </c>
      <c r="B80">
        <v>912</v>
      </c>
      <c r="C80">
        <v>1042</v>
      </c>
      <c r="D80">
        <v>104.54</v>
      </c>
      <c r="E80">
        <v>10309</v>
      </c>
      <c r="F80">
        <v>4896.7</v>
      </c>
      <c r="G80">
        <v>0.47499999999999998</v>
      </c>
      <c r="H80" s="13">
        <v>1816400</v>
      </c>
      <c r="I80">
        <v>5.2473000000000001</v>
      </c>
      <c r="J80" t="s">
        <v>65</v>
      </c>
      <c r="K80">
        <v>11413</v>
      </c>
      <c r="O80">
        <v>76</v>
      </c>
      <c r="P80">
        <v>912</v>
      </c>
      <c r="Q80">
        <v>1039</v>
      </c>
      <c r="R80">
        <v>104.54</v>
      </c>
      <c r="S80">
        <v>10202</v>
      </c>
      <c r="T80">
        <v>5127.1000000000004</v>
      </c>
      <c r="U80">
        <v>0.503</v>
      </c>
      <c r="V80" s="13">
        <v>1817200</v>
      </c>
      <c r="W80">
        <v>5.2619999999999996</v>
      </c>
      <c r="X80" t="s">
        <v>65</v>
      </c>
      <c r="Y80">
        <v>11418</v>
      </c>
      <c r="AB80">
        <v>76</v>
      </c>
      <c r="AC80">
        <v>912</v>
      </c>
      <c r="AD80">
        <v>1041</v>
      </c>
      <c r="AE80">
        <v>104.54</v>
      </c>
      <c r="AF80">
        <v>9073.4</v>
      </c>
      <c r="AG80">
        <v>4129.3999999999996</v>
      </c>
      <c r="AH80">
        <v>0.45500000000000002</v>
      </c>
      <c r="AI80" s="13">
        <v>1586600</v>
      </c>
      <c r="AJ80">
        <v>4.5910000000000002</v>
      </c>
      <c r="AK80" t="s">
        <v>65</v>
      </c>
      <c r="AL80">
        <v>9968.9</v>
      </c>
      <c r="AQ80">
        <v>104.54</v>
      </c>
      <c r="AR80">
        <f t="shared" si="2"/>
        <v>10933.300000000001</v>
      </c>
      <c r="AT80">
        <f t="shared" si="3"/>
        <v>9861.4666666666672</v>
      </c>
      <c r="AU80">
        <f t="shared" si="3"/>
        <v>4717.7333333333327</v>
      </c>
    </row>
    <row r="81" spans="1:47" x14ac:dyDescent="0.25">
      <c r="A81">
        <v>77</v>
      </c>
      <c r="B81">
        <v>924</v>
      </c>
      <c r="C81">
        <v>1054</v>
      </c>
      <c r="D81">
        <v>105.46</v>
      </c>
      <c r="E81">
        <v>11024</v>
      </c>
      <c r="F81">
        <v>5098.3</v>
      </c>
      <c r="G81">
        <v>0.46200000000000002</v>
      </c>
      <c r="H81" s="13">
        <v>1933000</v>
      </c>
      <c r="I81">
        <v>5.5810000000000004</v>
      </c>
      <c r="J81" t="s">
        <v>65</v>
      </c>
      <c r="K81">
        <v>12145</v>
      </c>
      <c r="O81">
        <v>77</v>
      </c>
      <c r="P81">
        <v>924</v>
      </c>
      <c r="Q81">
        <v>1051</v>
      </c>
      <c r="R81">
        <v>105.47</v>
      </c>
      <c r="S81">
        <v>11270</v>
      </c>
      <c r="T81">
        <v>5069.3</v>
      </c>
      <c r="U81">
        <v>0.45</v>
      </c>
      <c r="V81" s="13">
        <v>1966800</v>
      </c>
      <c r="W81">
        <v>5.6776999999999997</v>
      </c>
      <c r="X81" t="s">
        <v>65</v>
      </c>
      <c r="Y81">
        <v>12358</v>
      </c>
      <c r="AB81">
        <v>77</v>
      </c>
      <c r="AC81">
        <v>924</v>
      </c>
      <c r="AD81">
        <v>1053</v>
      </c>
      <c r="AE81">
        <v>105.51</v>
      </c>
      <c r="AF81">
        <v>9548</v>
      </c>
      <c r="AG81">
        <v>4123.1000000000004</v>
      </c>
      <c r="AH81">
        <v>0.432</v>
      </c>
      <c r="AI81" s="13">
        <v>1655200</v>
      </c>
      <c r="AJ81">
        <v>4.7756999999999996</v>
      </c>
      <c r="AK81" t="s">
        <v>65</v>
      </c>
      <c r="AL81">
        <v>10400</v>
      </c>
      <c r="AQ81">
        <v>105.51</v>
      </c>
      <c r="AR81">
        <f t="shared" si="2"/>
        <v>11634.333333333334</v>
      </c>
      <c r="AT81">
        <f t="shared" si="3"/>
        <v>10614</v>
      </c>
      <c r="AU81">
        <f t="shared" si="3"/>
        <v>4763.5666666666666</v>
      </c>
    </row>
    <row r="82" spans="1:47" x14ac:dyDescent="0.25">
      <c r="A82">
        <v>78</v>
      </c>
      <c r="B82">
        <v>936</v>
      </c>
      <c r="C82">
        <v>1066</v>
      </c>
      <c r="D82">
        <v>106.43</v>
      </c>
      <c r="E82">
        <v>11448</v>
      </c>
      <c r="F82">
        <v>5528.5</v>
      </c>
      <c r="G82">
        <v>0.48299999999999998</v>
      </c>
      <c r="H82" s="13">
        <v>2023300</v>
      </c>
      <c r="I82">
        <v>5.8446999999999996</v>
      </c>
      <c r="J82" t="s">
        <v>65</v>
      </c>
      <c r="K82">
        <v>12713</v>
      </c>
      <c r="O82">
        <v>78</v>
      </c>
      <c r="P82">
        <v>936</v>
      </c>
      <c r="Q82">
        <v>1063</v>
      </c>
      <c r="R82">
        <v>106.39</v>
      </c>
      <c r="S82">
        <v>11114</v>
      </c>
      <c r="T82">
        <v>5222.8999999999996</v>
      </c>
      <c r="U82">
        <v>0.47</v>
      </c>
      <c r="V82" s="13">
        <v>1954500</v>
      </c>
      <c r="W82">
        <v>5.6428000000000003</v>
      </c>
      <c r="X82" t="s">
        <v>65</v>
      </c>
      <c r="Y82">
        <v>12280</v>
      </c>
      <c r="AB82">
        <v>78</v>
      </c>
      <c r="AC82">
        <v>936</v>
      </c>
      <c r="AD82">
        <v>1065</v>
      </c>
      <c r="AE82">
        <v>106.43</v>
      </c>
      <c r="AF82">
        <v>9964.9</v>
      </c>
      <c r="AG82">
        <v>3985.5</v>
      </c>
      <c r="AH82">
        <v>0.4</v>
      </c>
      <c r="AI82" s="13">
        <v>1708100</v>
      </c>
      <c r="AJ82">
        <v>4.9302000000000001</v>
      </c>
      <c r="AK82" t="s">
        <v>65</v>
      </c>
      <c r="AL82">
        <v>10732</v>
      </c>
      <c r="AQ82">
        <v>106.43</v>
      </c>
      <c r="AR82">
        <f t="shared" si="2"/>
        <v>11908.333333333334</v>
      </c>
      <c r="AT82">
        <f t="shared" si="3"/>
        <v>10842.300000000001</v>
      </c>
      <c r="AU82">
        <f t="shared" si="3"/>
        <v>4912.3</v>
      </c>
    </row>
    <row r="83" spans="1:47" x14ac:dyDescent="0.25">
      <c r="A83">
        <v>79</v>
      </c>
      <c r="B83">
        <v>948</v>
      </c>
      <c r="C83">
        <v>1078</v>
      </c>
      <c r="D83">
        <v>107.36</v>
      </c>
      <c r="E83">
        <v>11735</v>
      </c>
      <c r="F83">
        <v>5388.3</v>
      </c>
      <c r="G83">
        <v>0.45900000000000002</v>
      </c>
      <c r="H83" s="13">
        <v>2055200</v>
      </c>
      <c r="I83">
        <v>5.9370000000000003</v>
      </c>
      <c r="J83" t="s">
        <v>65</v>
      </c>
      <c r="K83">
        <v>12913</v>
      </c>
      <c r="O83">
        <v>79</v>
      </c>
      <c r="P83">
        <v>948</v>
      </c>
      <c r="Q83">
        <v>1075</v>
      </c>
      <c r="R83">
        <v>107.31</v>
      </c>
      <c r="S83">
        <v>12139</v>
      </c>
      <c r="T83">
        <v>5365.4</v>
      </c>
      <c r="U83">
        <v>0.442</v>
      </c>
      <c r="V83" s="13">
        <v>2112300</v>
      </c>
      <c r="W83">
        <v>6.1069000000000004</v>
      </c>
      <c r="X83" t="s">
        <v>65</v>
      </c>
      <c r="Y83">
        <v>13272</v>
      </c>
      <c r="AB83">
        <v>79</v>
      </c>
      <c r="AC83">
        <v>948</v>
      </c>
      <c r="AD83">
        <v>1077</v>
      </c>
      <c r="AE83">
        <v>107.36</v>
      </c>
      <c r="AF83">
        <v>10737</v>
      </c>
      <c r="AG83">
        <v>4215.6000000000004</v>
      </c>
      <c r="AH83">
        <v>0.39300000000000002</v>
      </c>
      <c r="AI83" s="13">
        <v>1835800</v>
      </c>
      <c r="AJ83">
        <v>5.2934999999999999</v>
      </c>
      <c r="AK83" t="s">
        <v>65</v>
      </c>
      <c r="AL83">
        <v>11535</v>
      </c>
      <c r="AQ83">
        <v>107.36</v>
      </c>
      <c r="AR83">
        <f t="shared" si="2"/>
        <v>12573.333333333334</v>
      </c>
      <c r="AT83">
        <f t="shared" si="3"/>
        <v>11537</v>
      </c>
      <c r="AU83">
        <f t="shared" si="3"/>
        <v>4989.7666666666673</v>
      </c>
    </row>
    <row r="84" spans="1:47" x14ac:dyDescent="0.25">
      <c r="A84">
        <v>80</v>
      </c>
      <c r="B84">
        <v>960</v>
      </c>
      <c r="C84">
        <v>1090</v>
      </c>
      <c r="D84">
        <v>108.28</v>
      </c>
      <c r="E84">
        <v>12916</v>
      </c>
      <c r="F84">
        <v>5959.9</v>
      </c>
      <c r="G84">
        <v>0.46100000000000002</v>
      </c>
      <c r="H84" s="13">
        <v>2263900</v>
      </c>
      <c r="I84">
        <v>6.5412999999999997</v>
      </c>
      <c r="J84" t="s">
        <v>65</v>
      </c>
      <c r="K84">
        <v>14225</v>
      </c>
      <c r="O84">
        <v>80</v>
      </c>
      <c r="P84">
        <v>960</v>
      </c>
      <c r="Q84">
        <v>1087</v>
      </c>
      <c r="R84">
        <v>108.24</v>
      </c>
      <c r="S84">
        <v>12976</v>
      </c>
      <c r="T84">
        <v>5704.1</v>
      </c>
      <c r="U84">
        <v>0.44</v>
      </c>
      <c r="V84" s="13">
        <v>2255900</v>
      </c>
      <c r="W84">
        <v>6.5254000000000003</v>
      </c>
      <c r="X84" t="s">
        <v>65</v>
      </c>
      <c r="Y84">
        <v>14174</v>
      </c>
      <c r="AB84">
        <v>80</v>
      </c>
      <c r="AC84">
        <v>960</v>
      </c>
      <c r="AD84">
        <v>1089</v>
      </c>
      <c r="AE84">
        <v>108.28</v>
      </c>
      <c r="AF84">
        <v>11242</v>
      </c>
      <c r="AG84">
        <v>4586.3</v>
      </c>
      <c r="AH84">
        <v>0.40799999999999997</v>
      </c>
      <c r="AI84" s="13">
        <v>1932300</v>
      </c>
      <c r="AJ84">
        <v>5.5792999999999999</v>
      </c>
      <c r="AK84" t="s">
        <v>65</v>
      </c>
      <c r="AL84">
        <v>12141</v>
      </c>
      <c r="AQ84">
        <v>108.28</v>
      </c>
      <c r="AR84">
        <f t="shared" si="2"/>
        <v>13513.333333333334</v>
      </c>
      <c r="AT84">
        <f t="shared" si="3"/>
        <v>12378</v>
      </c>
      <c r="AU84">
        <f t="shared" si="3"/>
        <v>5416.7666666666664</v>
      </c>
    </row>
    <row r="85" spans="1:47" x14ac:dyDescent="0.25">
      <c r="A85">
        <v>81</v>
      </c>
      <c r="B85">
        <v>972</v>
      </c>
      <c r="C85">
        <v>1102</v>
      </c>
      <c r="D85">
        <v>109.21</v>
      </c>
      <c r="E85">
        <v>13655</v>
      </c>
      <c r="F85">
        <v>6340.2</v>
      </c>
      <c r="G85">
        <v>0.46400000000000002</v>
      </c>
      <c r="H85" s="13">
        <v>2396000</v>
      </c>
      <c r="I85">
        <v>6.9160000000000004</v>
      </c>
      <c r="J85" t="s">
        <v>65</v>
      </c>
      <c r="K85">
        <v>15055</v>
      </c>
      <c r="O85">
        <v>81</v>
      </c>
      <c r="P85">
        <v>972</v>
      </c>
      <c r="Q85">
        <v>1099</v>
      </c>
      <c r="R85">
        <v>109.21</v>
      </c>
      <c r="S85">
        <v>13444</v>
      </c>
      <c r="T85">
        <v>5867.4</v>
      </c>
      <c r="U85">
        <v>0.436</v>
      </c>
      <c r="V85" s="13">
        <v>2334500</v>
      </c>
      <c r="W85">
        <v>6.7412000000000001</v>
      </c>
      <c r="X85" t="s">
        <v>65</v>
      </c>
      <c r="Y85">
        <v>14668</v>
      </c>
      <c r="AB85">
        <v>81</v>
      </c>
      <c r="AC85">
        <v>972</v>
      </c>
      <c r="AD85">
        <v>1101</v>
      </c>
      <c r="AE85">
        <v>109.21</v>
      </c>
      <c r="AF85">
        <v>11665</v>
      </c>
      <c r="AG85">
        <v>4920.5</v>
      </c>
      <c r="AH85">
        <v>0.42199999999999999</v>
      </c>
      <c r="AI85" s="13">
        <v>2014900</v>
      </c>
      <c r="AJ85">
        <v>5.8155999999999999</v>
      </c>
      <c r="AK85" t="s">
        <v>65</v>
      </c>
      <c r="AL85">
        <v>12660</v>
      </c>
      <c r="AQ85">
        <v>109.21</v>
      </c>
      <c r="AR85">
        <f t="shared" si="2"/>
        <v>14127.666666666666</v>
      </c>
      <c r="AT85">
        <f t="shared" si="3"/>
        <v>12921.333333333334</v>
      </c>
      <c r="AU85">
        <f t="shared" si="3"/>
        <v>5709.3666666666659</v>
      </c>
    </row>
    <row r="86" spans="1:47" x14ac:dyDescent="0.25">
      <c r="A86">
        <v>82</v>
      </c>
      <c r="B86">
        <v>984</v>
      </c>
      <c r="C86">
        <v>1114</v>
      </c>
      <c r="D86">
        <v>110.13</v>
      </c>
      <c r="E86">
        <v>14766</v>
      </c>
      <c r="F86">
        <v>6592.3</v>
      </c>
      <c r="G86">
        <v>0.44600000000000001</v>
      </c>
      <c r="H86" s="13">
        <v>2573600</v>
      </c>
      <c r="I86">
        <v>7.4377000000000004</v>
      </c>
      <c r="J86" t="s">
        <v>65</v>
      </c>
      <c r="K86">
        <v>16171</v>
      </c>
      <c r="O86">
        <v>82</v>
      </c>
      <c r="P86">
        <v>984</v>
      </c>
      <c r="Q86">
        <v>1111</v>
      </c>
      <c r="R86">
        <v>110.14</v>
      </c>
      <c r="S86">
        <v>14528</v>
      </c>
      <c r="T86">
        <v>6271.9</v>
      </c>
      <c r="U86">
        <v>0.432</v>
      </c>
      <c r="V86" s="13">
        <v>2518500</v>
      </c>
      <c r="W86">
        <v>7.2754000000000003</v>
      </c>
      <c r="X86" t="s">
        <v>65</v>
      </c>
      <c r="Y86">
        <v>15824</v>
      </c>
      <c r="AB86">
        <v>82</v>
      </c>
      <c r="AC86">
        <v>984</v>
      </c>
      <c r="AD86">
        <v>1113</v>
      </c>
      <c r="AE86">
        <v>110.13</v>
      </c>
      <c r="AF86">
        <v>12502</v>
      </c>
      <c r="AG86">
        <v>4872.3</v>
      </c>
      <c r="AH86">
        <v>0.39</v>
      </c>
      <c r="AI86" s="13">
        <v>2135500</v>
      </c>
      <c r="AJ86">
        <v>6.1681999999999997</v>
      </c>
      <c r="AK86" t="s">
        <v>65</v>
      </c>
      <c r="AL86">
        <v>13418</v>
      </c>
      <c r="AQ86">
        <v>110.13</v>
      </c>
      <c r="AR86">
        <f t="shared" si="2"/>
        <v>15137.666666666666</v>
      </c>
      <c r="AT86">
        <f t="shared" si="3"/>
        <v>13932</v>
      </c>
      <c r="AU86">
        <f t="shared" si="3"/>
        <v>5912.166666666667</v>
      </c>
    </row>
    <row r="87" spans="1:47" x14ac:dyDescent="0.25">
      <c r="A87">
        <v>83</v>
      </c>
      <c r="B87">
        <v>996</v>
      </c>
      <c r="C87">
        <v>1126</v>
      </c>
      <c r="D87">
        <v>111.05</v>
      </c>
      <c r="E87">
        <v>15842</v>
      </c>
      <c r="F87">
        <v>7032.9</v>
      </c>
      <c r="G87">
        <v>0.44400000000000001</v>
      </c>
      <c r="H87" s="13">
        <v>2758600</v>
      </c>
      <c r="I87">
        <v>7.9641000000000002</v>
      </c>
      <c r="J87" t="s">
        <v>65</v>
      </c>
      <c r="K87">
        <v>17333</v>
      </c>
      <c r="O87">
        <v>83</v>
      </c>
      <c r="P87">
        <v>996</v>
      </c>
      <c r="Q87">
        <v>1123</v>
      </c>
      <c r="R87">
        <v>111.06</v>
      </c>
      <c r="S87">
        <v>15290</v>
      </c>
      <c r="T87">
        <v>6740.9</v>
      </c>
      <c r="U87">
        <v>0.441</v>
      </c>
      <c r="V87" s="13">
        <v>2659500</v>
      </c>
      <c r="W87">
        <v>7.6772999999999998</v>
      </c>
      <c r="X87" t="s">
        <v>65</v>
      </c>
      <c r="Y87">
        <v>16710</v>
      </c>
      <c r="AB87">
        <v>83</v>
      </c>
      <c r="AC87">
        <v>996</v>
      </c>
      <c r="AD87">
        <v>1125</v>
      </c>
      <c r="AE87">
        <v>111.05</v>
      </c>
      <c r="AF87">
        <v>13087</v>
      </c>
      <c r="AG87">
        <v>5499.2</v>
      </c>
      <c r="AH87">
        <v>0.42</v>
      </c>
      <c r="AI87" s="13">
        <v>2259200</v>
      </c>
      <c r="AJ87">
        <v>6.5265000000000004</v>
      </c>
      <c r="AK87" t="s">
        <v>65</v>
      </c>
      <c r="AL87">
        <v>14195</v>
      </c>
      <c r="AQ87">
        <v>111.05</v>
      </c>
      <c r="AR87">
        <f t="shared" si="2"/>
        <v>16079.333333333334</v>
      </c>
      <c r="AT87">
        <f t="shared" si="3"/>
        <v>14739.666666666666</v>
      </c>
      <c r="AU87">
        <f t="shared" si="3"/>
        <v>6424.333333333333</v>
      </c>
    </row>
    <row r="88" spans="1:47" x14ac:dyDescent="0.25">
      <c r="A88">
        <v>84</v>
      </c>
      <c r="B88">
        <v>1008</v>
      </c>
      <c r="C88">
        <v>1138</v>
      </c>
      <c r="D88">
        <v>111.97</v>
      </c>
      <c r="E88">
        <v>17601</v>
      </c>
      <c r="F88">
        <v>7675.7</v>
      </c>
      <c r="G88">
        <v>0.436</v>
      </c>
      <c r="H88" s="13">
        <v>3056000</v>
      </c>
      <c r="I88">
        <v>8.8233999999999995</v>
      </c>
      <c r="J88" t="s">
        <v>65</v>
      </c>
      <c r="K88">
        <v>19202</v>
      </c>
      <c r="O88">
        <v>84</v>
      </c>
      <c r="P88">
        <v>1008</v>
      </c>
      <c r="Q88">
        <v>1135</v>
      </c>
      <c r="R88">
        <v>111.98</v>
      </c>
      <c r="S88">
        <v>16054</v>
      </c>
      <c r="T88">
        <v>6832.1</v>
      </c>
      <c r="U88">
        <v>0.42599999999999999</v>
      </c>
      <c r="V88" s="13">
        <v>2776900</v>
      </c>
      <c r="W88">
        <v>8.0185999999999993</v>
      </c>
      <c r="X88" t="s">
        <v>65</v>
      </c>
      <c r="Y88">
        <v>17448</v>
      </c>
      <c r="AB88">
        <v>84</v>
      </c>
      <c r="AC88">
        <v>1008</v>
      </c>
      <c r="AD88">
        <v>1137</v>
      </c>
      <c r="AE88">
        <v>111.98</v>
      </c>
      <c r="AF88">
        <v>14752</v>
      </c>
      <c r="AG88">
        <v>5700.1</v>
      </c>
      <c r="AH88">
        <v>0.38600000000000001</v>
      </c>
      <c r="AI88" s="13">
        <v>2517000</v>
      </c>
      <c r="AJ88">
        <v>7.2686000000000002</v>
      </c>
      <c r="AK88" t="s">
        <v>65</v>
      </c>
      <c r="AL88">
        <v>15815</v>
      </c>
      <c r="AQ88">
        <v>111.98</v>
      </c>
      <c r="AR88">
        <f t="shared" si="2"/>
        <v>17488.333333333332</v>
      </c>
      <c r="AT88">
        <f t="shared" si="3"/>
        <v>16135.666666666666</v>
      </c>
      <c r="AU88">
        <f t="shared" si="3"/>
        <v>6735.9666666666672</v>
      </c>
    </row>
    <row r="89" spans="1:47" x14ac:dyDescent="0.25">
      <c r="A89">
        <v>85</v>
      </c>
      <c r="B89">
        <v>1020</v>
      </c>
      <c r="C89">
        <v>1150</v>
      </c>
      <c r="D89">
        <v>112.9</v>
      </c>
      <c r="E89">
        <v>18916</v>
      </c>
      <c r="F89">
        <v>8452.2999999999993</v>
      </c>
      <c r="G89">
        <v>0.44700000000000001</v>
      </c>
      <c r="H89" s="13">
        <v>3297400</v>
      </c>
      <c r="I89">
        <v>9.5231999999999992</v>
      </c>
      <c r="J89" t="s">
        <v>65</v>
      </c>
      <c r="K89">
        <v>20718</v>
      </c>
      <c r="O89">
        <v>85</v>
      </c>
      <c r="P89">
        <v>1020</v>
      </c>
      <c r="Q89">
        <v>1147</v>
      </c>
      <c r="R89">
        <v>112.9</v>
      </c>
      <c r="S89">
        <v>17022</v>
      </c>
      <c r="T89">
        <v>7837.2</v>
      </c>
      <c r="U89">
        <v>0.46</v>
      </c>
      <c r="V89" s="13">
        <v>2982500</v>
      </c>
      <c r="W89">
        <v>8.6068999999999996</v>
      </c>
      <c r="X89" t="s">
        <v>65</v>
      </c>
      <c r="Y89">
        <v>18740</v>
      </c>
      <c r="AB89">
        <v>85</v>
      </c>
      <c r="AC89">
        <v>1020</v>
      </c>
      <c r="AD89">
        <v>1149</v>
      </c>
      <c r="AE89">
        <v>112.9</v>
      </c>
      <c r="AF89">
        <v>16411</v>
      </c>
      <c r="AG89">
        <v>6599.8</v>
      </c>
      <c r="AH89">
        <v>0.40200000000000002</v>
      </c>
      <c r="AI89" s="13">
        <v>2815300</v>
      </c>
      <c r="AJ89">
        <v>8.1303000000000001</v>
      </c>
      <c r="AK89" t="s">
        <v>65</v>
      </c>
      <c r="AL89">
        <v>17689</v>
      </c>
      <c r="AQ89">
        <v>112.9</v>
      </c>
      <c r="AR89">
        <f t="shared" si="2"/>
        <v>19049</v>
      </c>
      <c r="AT89">
        <f t="shared" si="3"/>
        <v>17449.666666666668</v>
      </c>
      <c r="AU89">
        <f t="shared" si="3"/>
        <v>7629.7666666666664</v>
      </c>
    </row>
    <row r="90" spans="1:47" x14ac:dyDescent="0.25">
      <c r="A90">
        <v>86</v>
      </c>
      <c r="B90">
        <v>1032</v>
      </c>
      <c r="C90">
        <v>1162</v>
      </c>
      <c r="D90">
        <v>113.82</v>
      </c>
      <c r="E90">
        <v>20737</v>
      </c>
      <c r="F90">
        <v>9323</v>
      </c>
      <c r="G90">
        <v>0.45</v>
      </c>
      <c r="H90" s="13">
        <v>3618600</v>
      </c>
      <c r="I90">
        <v>10.449</v>
      </c>
      <c r="J90" t="s">
        <v>65</v>
      </c>
      <c r="K90">
        <v>22736</v>
      </c>
      <c r="O90">
        <v>86</v>
      </c>
      <c r="P90">
        <v>1032</v>
      </c>
      <c r="Q90">
        <v>1159</v>
      </c>
      <c r="R90">
        <v>113.83</v>
      </c>
      <c r="S90">
        <v>19472</v>
      </c>
      <c r="T90">
        <v>8404.7999999999993</v>
      </c>
      <c r="U90">
        <v>0.432</v>
      </c>
      <c r="V90" s="13">
        <v>3375500</v>
      </c>
      <c r="W90">
        <v>9.7577999999999996</v>
      </c>
      <c r="X90" t="s">
        <v>65</v>
      </c>
      <c r="Y90">
        <v>21209</v>
      </c>
      <c r="AB90">
        <v>86</v>
      </c>
      <c r="AC90">
        <v>1032</v>
      </c>
      <c r="AD90">
        <v>1161</v>
      </c>
      <c r="AE90">
        <v>113.82</v>
      </c>
      <c r="AF90">
        <v>18326</v>
      </c>
      <c r="AG90">
        <v>7482.2</v>
      </c>
      <c r="AH90">
        <v>0.40799999999999997</v>
      </c>
      <c r="AI90" s="13">
        <v>3150400</v>
      </c>
      <c r="AJ90">
        <v>9.0973000000000006</v>
      </c>
      <c r="AK90" t="s">
        <v>65</v>
      </c>
      <c r="AL90">
        <v>19794</v>
      </c>
      <c r="AQ90">
        <v>113.82</v>
      </c>
      <c r="AR90">
        <f t="shared" si="2"/>
        <v>21246.333333333332</v>
      </c>
      <c r="AT90">
        <f t="shared" si="3"/>
        <v>19511.666666666668</v>
      </c>
      <c r="AU90">
        <f t="shared" si="3"/>
        <v>8403.3333333333339</v>
      </c>
    </row>
    <row r="91" spans="1:47" x14ac:dyDescent="0.25">
      <c r="A91">
        <v>87</v>
      </c>
      <c r="B91">
        <v>1044</v>
      </c>
      <c r="C91">
        <v>1174</v>
      </c>
      <c r="D91">
        <v>114.74</v>
      </c>
      <c r="E91">
        <v>22550</v>
      </c>
      <c r="F91">
        <v>10182</v>
      </c>
      <c r="G91">
        <v>0.45200000000000001</v>
      </c>
      <c r="H91" s="13">
        <v>3937800</v>
      </c>
      <c r="I91">
        <v>11.368</v>
      </c>
      <c r="J91" t="s">
        <v>65</v>
      </c>
      <c r="K91">
        <v>24742</v>
      </c>
      <c r="O91">
        <v>87</v>
      </c>
      <c r="P91">
        <v>1044</v>
      </c>
      <c r="Q91">
        <v>1171</v>
      </c>
      <c r="R91">
        <v>114.75</v>
      </c>
      <c r="S91">
        <v>20872</v>
      </c>
      <c r="T91">
        <v>9408.1</v>
      </c>
      <c r="U91">
        <v>0.45100000000000001</v>
      </c>
      <c r="V91" s="13">
        <v>3643800</v>
      </c>
      <c r="W91">
        <v>10.528</v>
      </c>
      <c r="X91" t="s">
        <v>65</v>
      </c>
      <c r="Y91">
        <v>22895</v>
      </c>
      <c r="AB91">
        <v>87</v>
      </c>
      <c r="AC91">
        <v>1044</v>
      </c>
      <c r="AD91">
        <v>1173</v>
      </c>
      <c r="AE91">
        <v>114.74</v>
      </c>
      <c r="AF91">
        <v>20090</v>
      </c>
      <c r="AG91">
        <v>8133.8</v>
      </c>
      <c r="AH91">
        <v>0.40500000000000003</v>
      </c>
      <c r="AI91" s="13">
        <v>3449500</v>
      </c>
      <c r="AJ91">
        <v>9.9596</v>
      </c>
      <c r="AK91" t="s">
        <v>65</v>
      </c>
      <c r="AL91">
        <v>21674</v>
      </c>
      <c r="AQ91">
        <v>114.74</v>
      </c>
      <c r="AR91">
        <f t="shared" si="2"/>
        <v>23103.666666666668</v>
      </c>
      <c r="AT91">
        <f t="shared" si="3"/>
        <v>21170.666666666668</v>
      </c>
      <c r="AU91">
        <f t="shared" si="3"/>
        <v>9241.2999999999993</v>
      </c>
    </row>
    <row r="92" spans="1:47" x14ac:dyDescent="0.25">
      <c r="A92">
        <v>88</v>
      </c>
      <c r="B92">
        <v>1056</v>
      </c>
      <c r="C92">
        <v>1186</v>
      </c>
      <c r="D92">
        <v>115.67</v>
      </c>
      <c r="E92">
        <v>24880</v>
      </c>
      <c r="F92">
        <v>11321</v>
      </c>
      <c r="G92">
        <v>0.45500000000000002</v>
      </c>
      <c r="H92" s="13">
        <v>4350400</v>
      </c>
      <c r="I92">
        <v>12.563000000000001</v>
      </c>
      <c r="J92" t="s">
        <v>65</v>
      </c>
      <c r="K92">
        <v>27334</v>
      </c>
      <c r="O92">
        <v>88</v>
      </c>
      <c r="P92">
        <v>1056</v>
      </c>
      <c r="Q92">
        <v>1183</v>
      </c>
      <c r="R92">
        <v>115.67</v>
      </c>
      <c r="S92">
        <v>24065</v>
      </c>
      <c r="T92">
        <v>10511</v>
      </c>
      <c r="U92">
        <v>0.437</v>
      </c>
      <c r="V92" s="13">
        <v>4179500</v>
      </c>
      <c r="W92">
        <v>12.063000000000001</v>
      </c>
      <c r="X92" t="s">
        <v>65</v>
      </c>
      <c r="Y92">
        <v>26261</v>
      </c>
      <c r="AB92">
        <v>88</v>
      </c>
      <c r="AC92">
        <v>1056</v>
      </c>
      <c r="AD92">
        <v>1185</v>
      </c>
      <c r="AE92">
        <v>115.67</v>
      </c>
      <c r="AF92">
        <v>22441</v>
      </c>
      <c r="AG92">
        <v>8977.2000000000007</v>
      </c>
      <c r="AH92">
        <v>0.4</v>
      </c>
      <c r="AI92" s="13">
        <v>3846700</v>
      </c>
      <c r="AJ92">
        <v>11.102</v>
      </c>
      <c r="AK92" t="s">
        <v>65</v>
      </c>
      <c r="AL92">
        <v>24170</v>
      </c>
      <c r="AQ92">
        <v>115.67</v>
      </c>
      <c r="AR92">
        <f t="shared" si="2"/>
        <v>25921.666666666668</v>
      </c>
      <c r="AT92">
        <f t="shared" si="3"/>
        <v>23795.333333333332</v>
      </c>
      <c r="AU92">
        <f t="shared" si="3"/>
        <v>10269.733333333334</v>
      </c>
    </row>
    <row r="93" spans="1:47" x14ac:dyDescent="0.25">
      <c r="A93">
        <v>89</v>
      </c>
      <c r="B93">
        <v>1068</v>
      </c>
      <c r="C93">
        <v>1198</v>
      </c>
      <c r="D93">
        <v>116.59</v>
      </c>
      <c r="E93">
        <v>29000</v>
      </c>
      <c r="F93">
        <v>12921</v>
      </c>
      <c r="G93">
        <v>0.44600000000000001</v>
      </c>
      <c r="H93" s="13">
        <v>5052900</v>
      </c>
      <c r="I93">
        <v>14.590999999999999</v>
      </c>
      <c r="J93" t="s">
        <v>65</v>
      </c>
      <c r="K93">
        <v>31748</v>
      </c>
      <c r="O93">
        <v>89</v>
      </c>
      <c r="P93">
        <v>1068</v>
      </c>
      <c r="Q93">
        <v>1195</v>
      </c>
      <c r="R93">
        <v>116.6</v>
      </c>
      <c r="S93">
        <v>27228</v>
      </c>
      <c r="T93">
        <v>12267</v>
      </c>
      <c r="U93">
        <v>0.45100000000000001</v>
      </c>
      <c r="V93" s="13">
        <v>4753000</v>
      </c>
      <c r="W93">
        <v>13.727</v>
      </c>
      <c r="X93" t="s">
        <v>65</v>
      </c>
      <c r="Y93">
        <v>29864</v>
      </c>
      <c r="AB93">
        <v>89</v>
      </c>
      <c r="AC93">
        <v>1068</v>
      </c>
      <c r="AD93">
        <v>1197</v>
      </c>
      <c r="AE93">
        <v>116.59</v>
      </c>
      <c r="AF93">
        <v>25615</v>
      </c>
      <c r="AG93">
        <v>10399</v>
      </c>
      <c r="AH93">
        <v>0.40600000000000003</v>
      </c>
      <c r="AI93" s="13">
        <v>4399900</v>
      </c>
      <c r="AJ93">
        <v>12.711</v>
      </c>
      <c r="AK93" t="s">
        <v>65</v>
      </c>
      <c r="AL93">
        <v>27645</v>
      </c>
      <c r="AQ93">
        <v>116.59</v>
      </c>
      <c r="AR93">
        <f t="shared" si="2"/>
        <v>29752.333333333332</v>
      </c>
      <c r="AT93">
        <f t="shared" si="3"/>
        <v>27281</v>
      </c>
      <c r="AU93">
        <f t="shared" si="3"/>
        <v>11862.333333333334</v>
      </c>
    </row>
    <row r="94" spans="1:47" x14ac:dyDescent="0.25">
      <c r="A94">
        <v>90</v>
      </c>
      <c r="B94">
        <v>1080</v>
      </c>
      <c r="C94">
        <v>1210</v>
      </c>
      <c r="D94">
        <v>117.51</v>
      </c>
      <c r="E94">
        <v>32568</v>
      </c>
      <c r="F94">
        <v>14828</v>
      </c>
      <c r="G94">
        <v>0.45500000000000002</v>
      </c>
      <c r="H94" s="13">
        <v>5695300</v>
      </c>
      <c r="I94">
        <v>16.449000000000002</v>
      </c>
      <c r="J94" t="s">
        <v>65</v>
      </c>
      <c r="K94">
        <v>35785</v>
      </c>
      <c r="O94">
        <v>90</v>
      </c>
      <c r="P94">
        <v>1080</v>
      </c>
      <c r="Q94">
        <v>1207</v>
      </c>
      <c r="R94">
        <v>117.52</v>
      </c>
      <c r="S94">
        <v>31536</v>
      </c>
      <c r="T94">
        <v>14622</v>
      </c>
      <c r="U94">
        <v>0.46400000000000002</v>
      </c>
      <c r="V94" s="13">
        <v>5532500</v>
      </c>
      <c r="W94">
        <v>15.98</v>
      </c>
      <c r="X94" t="s">
        <v>65</v>
      </c>
      <c r="Y94">
        <v>34761</v>
      </c>
      <c r="AB94">
        <v>90</v>
      </c>
      <c r="AC94">
        <v>1080</v>
      </c>
      <c r="AD94">
        <v>1209</v>
      </c>
      <c r="AE94">
        <v>117.51</v>
      </c>
      <c r="AF94">
        <v>29400</v>
      </c>
      <c r="AG94">
        <v>12304</v>
      </c>
      <c r="AH94">
        <v>0.41899999999999998</v>
      </c>
      <c r="AI94" s="13">
        <v>5072400</v>
      </c>
      <c r="AJ94">
        <v>14.648999999999999</v>
      </c>
      <c r="AK94" t="s">
        <v>65</v>
      </c>
      <c r="AL94">
        <v>31871</v>
      </c>
      <c r="AQ94">
        <v>117.51</v>
      </c>
      <c r="AR94">
        <f t="shared" si="2"/>
        <v>34139</v>
      </c>
      <c r="AT94">
        <f t="shared" si="3"/>
        <v>31168</v>
      </c>
      <c r="AU94">
        <f t="shared" si="3"/>
        <v>13918</v>
      </c>
    </row>
    <row r="95" spans="1:47" x14ac:dyDescent="0.25">
      <c r="A95">
        <v>91</v>
      </c>
      <c r="B95">
        <v>1092</v>
      </c>
      <c r="C95">
        <v>1222</v>
      </c>
      <c r="D95">
        <v>118.44</v>
      </c>
      <c r="E95">
        <v>37749</v>
      </c>
      <c r="F95">
        <v>17683</v>
      </c>
      <c r="G95">
        <v>0.46800000000000003</v>
      </c>
      <c r="H95" s="13">
        <v>6634400</v>
      </c>
      <c r="I95">
        <v>19.158999999999999</v>
      </c>
      <c r="J95" t="s">
        <v>65</v>
      </c>
      <c r="K95">
        <v>41685</v>
      </c>
      <c r="O95">
        <v>91</v>
      </c>
      <c r="P95">
        <v>1092</v>
      </c>
      <c r="Q95">
        <v>1219</v>
      </c>
      <c r="R95">
        <v>118.44</v>
      </c>
      <c r="S95">
        <v>35618</v>
      </c>
      <c r="T95">
        <v>16639</v>
      </c>
      <c r="U95">
        <v>0.46700000000000003</v>
      </c>
      <c r="V95" s="13">
        <v>6256900</v>
      </c>
      <c r="W95">
        <v>18.076000000000001</v>
      </c>
      <c r="X95" t="s">
        <v>65</v>
      </c>
      <c r="Y95">
        <v>39313</v>
      </c>
      <c r="AB95">
        <v>91</v>
      </c>
      <c r="AC95">
        <v>1092</v>
      </c>
      <c r="AD95">
        <v>1221</v>
      </c>
      <c r="AE95">
        <v>118.44</v>
      </c>
      <c r="AF95">
        <v>33635</v>
      </c>
      <c r="AG95">
        <v>14422</v>
      </c>
      <c r="AH95">
        <v>0.42899999999999999</v>
      </c>
      <c r="AI95" s="13">
        <v>5824500</v>
      </c>
      <c r="AJ95">
        <v>16.827999999999999</v>
      </c>
      <c r="AK95" t="s">
        <v>65</v>
      </c>
      <c r="AL95">
        <v>36597</v>
      </c>
      <c r="AQ95">
        <v>118.44</v>
      </c>
      <c r="AR95">
        <f t="shared" si="2"/>
        <v>39198.333333333336</v>
      </c>
      <c r="AT95">
        <f t="shared" si="3"/>
        <v>35667.333333333336</v>
      </c>
      <c r="AU95">
        <f t="shared" si="3"/>
        <v>16248</v>
      </c>
    </row>
    <row r="96" spans="1:47" x14ac:dyDescent="0.25">
      <c r="A96">
        <v>92</v>
      </c>
      <c r="B96">
        <v>1104</v>
      </c>
      <c r="C96">
        <v>1234</v>
      </c>
      <c r="D96">
        <v>119.36</v>
      </c>
      <c r="E96">
        <v>43581</v>
      </c>
      <c r="F96">
        <v>19945</v>
      </c>
      <c r="G96">
        <v>0.45800000000000002</v>
      </c>
      <c r="H96" s="13">
        <v>7628000</v>
      </c>
      <c r="I96">
        <v>22.029</v>
      </c>
      <c r="J96" t="s">
        <v>65</v>
      </c>
      <c r="K96">
        <v>47928</v>
      </c>
      <c r="O96">
        <v>92</v>
      </c>
      <c r="P96">
        <v>1104</v>
      </c>
      <c r="Q96">
        <v>1231</v>
      </c>
      <c r="R96">
        <v>119.37</v>
      </c>
      <c r="S96">
        <v>41473</v>
      </c>
      <c r="T96">
        <v>18961</v>
      </c>
      <c r="U96">
        <v>0.45700000000000002</v>
      </c>
      <c r="V96" s="13">
        <v>7257800</v>
      </c>
      <c r="W96">
        <v>20.963999999999999</v>
      </c>
      <c r="X96" t="s">
        <v>65</v>
      </c>
      <c r="Y96">
        <v>45602</v>
      </c>
      <c r="AB96">
        <v>92</v>
      </c>
      <c r="AC96">
        <v>1104</v>
      </c>
      <c r="AD96">
        <v>1233</v>
      </c>
      <c r="AE96">
        <v>119.36</v>
      </c>
      <c r="AF96">
        <v>38988</v>
      </c>
      <c r="AG96">
        <v>16346</v>
      </c>
      <c r="AH96">
        <v>0.41899999999999998</v>
      </c>
      <c r="AI96" s="13">
        <v>6728500</v>
      </c>
      <c r="AJ96">
        <v>19.434000000000001</v>
      </c>
      <c r="AK96" t="s">
        <v>65</v>
      </c>
      <c r="AL96">
        <v>42276</v>
      </c>
      <c r="AQ96">
        <v>119.36</v>
      </c>
      <c r="AR96">
        <f t="shared" si="2"/>
        <v>45268.666666666664</v>
      </c>
      <c r="AT96">
        <f t="shared" si="3"/>
        <v>41347.333333333336</v>
      </c>
      <c r="AU96">
        <f t="shared" si="3"/>
        <v>18417.333333333332</v>
      </c>
    </row>
    <row r="97" spans="1:47" x14ac:dyDescent="0.25">
      <c r="A97">
        <v>93</v>
      </c>
      <c r="B97">
        <v>1116</v>
      </c>
      <c r="C97">
        <v>1246</v>
      </c>
      <c r="D97">
        <v>120.28</v>
      </c>
      <c r="E97">
        <v>50950</v>
      </c>
      <c r="F97">
        <v>23576</v>
      </c>
      <c r="G97">
        <v>0.46300000000000002</v>
      </c>
      <c r="H97" s="13">
        <v>8934900</v>
      </c>
      <c r="I97">
        <v>25.8</v>
      </c>
      <c r="J97" t="s">
        <v>65</v>
      </c>
      <c r="K97">
        <v>56140</v>
      </c>
      <c r="O97">
        <v>93</v>
      </c>
      <c r="P97">
        <v>1116</v>
      </c>
      <c r="Q97">
        <v>1243</v>
      </c>
      <c r="R97">
        <v>120.29</v>
      </c>
      <c r="S97">
        <v>47487</v>
      </c>
      <c r="T97">
        <v>21775</v>
      </c>
      <c r="U97">
        <v>0.45900000000000002</v>
      </c>
      <c r="V97" s="13">
        <v>8314500</v>
      </c>
      <c r="W97">
        <v>24.012</v>
      </c>
      <c r="X97" t="s">
        <v>65</v>
      </c>
      <c r="Y97">
        <v>52241</v>
      </c>
      <c r="AB97">
        <v>93</v>
      </c>
      <c r="AC97">
        <v>1116</v>
      </c>
      <c r="AD97">
        <v>1245</v>
      </c>
      <c r="AE97">
        <v>120.28</v>
      </c>
      <c r="AF97">
        <v>45775</v>
      </c>
      <c r="AG97">
        <v>19829</v>
      </c>
      <c r="AH97">
        <v>0.433</v>
      </c>
      <c r="AI97" s="13">
        <v>7939400</v>
      </c>
      <c r="AJ97">
        <v>22.937999999999999</v>
      </c>
      <c r="AK97" t="s">
        <v>65</v>
      </c>
      <c r="AL97">
        <v>49885</v>
      </c>
      <c r="AQ97">
        <v>120.28</v>
      </c>
      <c r="AR97">
        <f t="shared" si="2"/>
        <v>52755.333333333336</v>
      </c>
      <c r="AT97">
        <f t="shared" si="3"/>
        <v>48070.666666666664</v>
      </c>
      <c r="AU97">
        <f t="shared" si="3"/>
        <v>21726.666666666668</v>
      </c>
    </row>
    <row r="98" spans="1:47" x14ac:dyDescent="0.25">
      <c r="A98">
        <v>94</v>
      </c>
      <c r="B98">
        <v>1128</v>
      </c>
      <c r="C98">
        <v>1258</v>
      </c>
      <c r="D98">
        <v>121.21</v>
      </c>
      <c r="E98">
        <v>59791</v>
      </c>
      <c r="F98">
        <v>27667</v>
      </c>
      <c r="G98">
        <v>0.46300000000000002</v>
      </c>
      <c r="H98" s="13">
        <v>10485000</v>
      </c>
      <c r="I98">
        <v>30.286000000000001</v>
      </c>
      <c r="J98" t="s">
        <v>65</v>
      </c>
      <c r="K98">
        <v>65882</v>
      </c>
      <c r="O98">
        <v>94</v>
      </c>
      <c r="P98">
        <v>1128</v>
      </c>
      <c r="Q98">
        <v>1255</v>
      </c>
      <c r="R98">
        <v>121.21</v>
      </c>
      <c r="S98">
        <v>54359</v>
      </c>
      <c r="T98">
        <v>25123</v>
      </c>
      <c r="U98">
        <v>0.46200000000000002</v>
      </c>
      <c r="V98" s="13">
        <v>9530700</v>
      </c>
      <c r="W98">
        <v>27.518999999999998</v>
      </c>
      <c r="X98" t="s">
        <v>65</v>
      </c>
      <c r="Y98">
        <v>59883</v>
      </c>
      <c r="AB98">
        <v>94</v>
      </c>
      <c r="AC98">
        <v>1128</v>
      </c>
      <c r="AD98">
        <v>1257</v>
      </c>
      <c r="AE98">
        <v>121.21</v>
      </c>
      <c r="AF98">
        <v>54137</v>
      </c>
      <c r="AG98">
        <v>23327</v>
      </c>
      <c r="AH98">
        <v>0.43099999999999999</v>
      </c>
      <c r="AI98" s="13">
        <v>9382000</v>
      </c>
      <c r="AJ98">
        <v>27.097999999999999</v>
      </c>
      <c r="AK98" t="s">
        <v>65</v>
      </c>
      <c r="AL98">
        <v>58949</v>
      </c>
      <c r="AQ98">
        <v>121.21</v>
      </c>
      <c r="AR98">
        <f t="shared" si="2"/>
        <v>61571.333333333336</v>
      </c>
      <c r="AT98">
        <f t="shared" si="3"/>
        <v>56095.666666666664</v>
      </c>
      <c r="AU98">
        <f t="shared" si="3"/>
        <v>25372.333333333332</v>
      </c>
    </row>
    <row r="99" spans="1:47" x14ac:dyDescent="0.25">
      <c r="A99">
        <v>95</v>
      </c>
      <c r="B99">
        <v>1140</v>
      </c>
      <c r="C99">
        <v>1270</v>
      </c>
      <c r="D99">
        <v>122.13</v>
      </c>
      <c r="E99">
        <v>69986</v>
      </c>
      <c r="F99">
        <v>32330</v>
      </c>
      <c r="G99">
        <v>0.46200000000000002</v>
      </c>
      <c r="H99" s="13">
        <v>12270000</v>
      </c>
      <c r="I99">
        <v>35.433</v>
      </c>
      <c r="J99" t="s">
        <v>65</v>
      </c>
      <c r="K99">
        <v>77093</v>
      </c>
      <c r="O99">
        <v>95</v>
      </c>
      <c r="P99">
        <v>1140</v>
      </c>
      <c r="Q99">
        <v>1267</v>
      </c>
      <c r="R99">
        <v>122.14</v>
      </c>
      <c r="S99">
        <v>61251</v>
      </c>
      <c r="T99">
        <v>28189</v>
      </c>
      <c r="U99">
        <v>0.46</v>
      </c>
      <c r="V99" s="13">
        <v>10731000</v>
      </c>
      <c r="W99">
        <v>31</v>
      </c>
      <c r="X99" t="s">
        <v>65</v>
      </c>
      <c r="Y99">
        <v>67426</v>
      </c>
      <c r="AB99">
        <v>95</v>
      </c>
      <c r="AC99">
        <v>1140</v>
      </c>
      <c r="AD99">
        <v>1269</v>
      </c>
      <c r="AE99">
        <v>122.13</v>
      </c>
      <c r="AF99">
        <v>63976</v>
      </c>
      <c r="AG99">
        <v>27863</v>
      </c>
      <c r="AH99">
        <v>0.436</v>
      </c>
      <c r="AI99" s="13">
        <v>11106000</v>
      </c>
      <c r="AJ99">
        <v>32.076000000000001</v>
      </c>
      <c r="AK99" t="s">
        <v>65</v>
      </c>
      <c r="AL99">
        <v>69780</v>
      </c>
      <c r="AQ99">
        <v>122.13</v>
      </c>
      <c r="AR99">
        <f t="shared" si="2"/>
        <v>71433</v>
      </c>
      <c r="AT99">
        <f t="shared" si="3"/>
        <v>65071</v>
      </c>
      <c r="AU99">
        <f t="shared" si="3"/>
        <v>29460.666666666668</v>
      </c>
    </row>
    <row r="100" spans="1:47" x14ac:dyDescent="0.25">
      <c r="A100">
        <v>96</v>
      </c>
      <c r="B100">
        <v>1152</v>
      </c>
      <c r="C100">
        <v>1282</v>
      </c>
      <c r="D100">
        <v>123.06</v>
      </c>
      <c r="E100">
        <v>81669</v>
      </c>
      <c r="F100">
        <v>37416</v>
      </c>
      <c r="G100">
        <v>0.45800000000000002</v>
      </c>
      <c r="H100" s="13">
        <v>14297000</v>
      </c>
      <c r="I100">
        <v>41.292999999999999</v>
      </c>
      <c r="J100" t="s">
        <v>65</v>
      </c>
      <c r="K100">
        <v>89832</v>
      </c>
      <c r="O100">
        <v>96</v>
      </c>
      <c r="P100">
        <v>1152</v>
      </c>
      <c r="Q100">
        <v>1279</v>
      </c>
      <c r="R100">
        <v>123.06</v>
      </c>
      <c r="S100">
        <v>70803</v>
      </c>
      <c r="T100">
        <v>32825</v>
      </c>
      <c r="U100">
        <v>0.46400000000000002</v>
      </c>
      <c r="V100" s="13">
        <v>12421000</v>
      </c>
      <c r="W100">
        <v>35.863999999999997</v>
      </c>
      <c r="X100" t="s">
        <v>65</v>
      </c>
      <c r="Y100">
        <v>78042</v>
      </c>
      <c r="AB100">
        <v>96</v>
      </c>
      <c r="AC100">
        <v>1152</v>
      </c>
      <c r="AD100">
        <v>1281</v>
      </c>
      <c r="AE100">
        <v>123.06</v>
      </c>
      <c r="AF100">
        <v>74290</v>
      </c>
      <c r="AG100">
        <v>32341</v>
      </c>
      <c r="AH100">
        <v>0.435</v>
      </c>
      <c r="AI100" s="13">
        <v>12895000</v>
      </c>
      <c r="AJ100">
        <v>37.261000000000003</v>
      </c>
      <c r="AK100" t="s">
        <v>65</v>
      </c>
      <c r="AL100">
        <v>81024</v>
      </c>
      <c r="AQ100">
        <v>123.06</v>
      </c>
      <c r="AR100">
        <f t="shared" si="2"/>
        <v>82966</v>
      </c>
      <c r="AT100">
        <f t="shared" si="3"/>
        <v>75587.333333333328</v>
      </c>
      <c r="AU100">
        <f t="shared" si="3"/>
        <v>34194</v>
      </c>
    </row>
    <row r="101" spans="1:47" x14ac:dyDescent="0.25">
      <c r="A101">
        <v>97</v>
      </c>
      <c r="B101">
        <v>1164</v>
      </c>
      <c r="C101">
        <v>1294</v>
      </c>
      <c r="D101">
        <v>123.98</v>
      </c>
      <c r="E101">
        <v>95277</v>
      </c>
      <c r="F101">
        <v>44351</v>
      </c>
      <c r="G101">
        <v>0.46500000000000002</v>
      </c>
      <c r="H101" s="13">
        <v>16726000</v>
      </c>
      <c r="I101">
        <v>48.320999999999998</v>
      </c>
      <c r="J101" t="s">
        <v>65</v>
      </c>
      <c r="K101" s="13">
        <v>105090</v>
      </c>
      <c r="O101">
        <v>97</v>
      </c>
      <c r="P101">
        <v>1164</v>
      </c>
      <c r="Q101">
        <v>1291</v>
      </c>
      <c r="R101">
        <v>123.99</v>
      </c>
      <c r="S101">
        <v>80169</v>
      </c>
      <c r="T101">
        <v>37187</v>
      </c>
      <c r="U101">
        <v>0.46400000000000002</v>
      </c>
      <c r="V101" s="13">
        <v>14065000</v>
      </c>
      <c r="W101">
        <v>40.594000000000001</v>
      </c>
      <c r="X101" t="s">
        <v>65</v>
      </c>
      <c r="Y101">
        <v>88374</v>
      </c>
      <c r="AB101">
        <v>97</v>
      </c>
      <c r="AC101">
        <v>1164</v>
      </c>
      <c r="AD101">
        <v>1293</v>
      </c>
      <c r="AE101">
        <v>123.98</v>
      </c>
      <c r="AF101">
        <v>86041</v>
      </c>
      <c r="AG101">
        <v>37493</v>
      </c>
      <c r="AH101">
        <v>0.436</v>
      </c>
      <c r="AI101" s="13">
        <v>14937000</v>
      </c>
      <c r="AJ101">
        <v>43.165999999999997</v>
      </c>
      <c r="AK101" t="s">
        <v>65</v>
      </c>
      <c r="AL101">
        <v>93855</v>
      </c>
      <c r="AQ101">
        <v>123.98</v>
      </c>
      <c r="AR101">
        <f t="shared" si="2"/>
        <v>95773</v>
      </c>
      <c r="AT101">
        <f t="shared" si="3"/>
        <v>87162.333333333328</v>
      </c>
      <c r="AU101">
        <f t="shared" si="3"/>
        <v>39677</v>
      </c>
    </row>
    <row r="102" spans="1:47" x14ac:dyDescent="0.25">
      <c r="A102">
        <v>98</v>
      </c>
      <c r="B102">
        <v>1176</v>
      </c>
      <c r="C102">
        <v>1306</v>
      </c>
      <c r="D102">
        <v>124.9</v>
      </c>
      <c r="E102" s="13">
        <v>111640</v>
      </c>
      <c r="F102">
        <v>52640</v>
      </c>
      <c r="G102">
        <v>0.47199999999999998</v>
      </c>
      <c r="H102" s="13">
        <v>19644000</v>
      </c>
      <c r="I102">
        <v>56.776000000000003</v>
      </c>
      <c r="J102" t="s">
        <v>65</v>
      </c>
      <c r="K102" s="13">
        <v>123430</v>
      </c>
      <c r="O102">
        <v>98</v>
      </c>
      <c r="P102">
        <v>1176</v>
      </c>
      <c r="Q102">
        <v>1303</v>
      </c>
      <c r="R102">
        <v>124.91</v>
      </c>
      <c r="S102">
        <v>91311</v>
      </c>
      <c r="T102">
        <v>42484</v>
      </c>
      <c r="U102">
        <v>0.46500000000000002</v>
      </c>
      <c r="V102" s="13">
        <v>16028000</v>
      </c>
      <c r="W102">
        <v>46.279000000000003</v>
      </c>
      <c r="X102" t="s">
        <v>65</v>
      </c>
      <c r="Y102" s="13">
        <v>100710</v>
      </c>
      <c r="AB102">
        <v>98</v>
      </c>
      <c r="AC102">
        <v>1176</v>
      </c>
      <c r="AD102">
        <v>1305</v>
      </c>
      <c r="AE102">
        <v>124.9</v>
      </c>
      <c r="AF102">
        <v>97127</v>
      </c>
      <c r="AG102">
        <v>42714</v>
      </c>
      <c r="AH102">
        <v>0.44</v>
      </c>
      <c r="AI102" s="13">
        <v>16887000</v>
      </c>
      <c r="AJ102">
        <v>48.781999999999996</v>
      </c>
      <c r="AK102" t="s">
        <v>65</v>
      </c>
      <c r="AL102" s="13">
        <v>106100</v>
      </c>
      <c r="AQ102">
        <v>124.9</v>
      </c>
      <c r="AR102">
        <f t="shared" si="2"/>
        <v>110080</v>
      </c>
      <c r="AT102">
        <f t="shared" si="3"/>
        <v>100026</v>
      </c>
      <c r="AU102">
        <f t="shared" si="3"/>
        <v>45946</v>
      </c>
    </row>
    <row r="103" spans="1:47" x14ac:dyDescent="0.25">
      <c r="A103">
        <v>99</v>
      </c>
      <c r="B103">
        <v>1188</v>
      </c>
      <c r="C103">
        <v>1318</v>
      </c>
      <c r="D103">
        <v>125.83</v>
      </c>
      <c r="E103" s="13">
        <v>132980</v>
      </c>
      <c r="F103">
        <v>63965</v>
      </c>
      <c r="G103">
        <v>0.48099999999999998</v>
      </c>
      <c r="H103" s="13">
        <v>23486000</v>
      </c>
      <c r="I103">
        <v>67.807000000000002</v>
      </c>
      <c r="J103" t="s">
        <v>65</v>
      </c>
      <c r="K103" s="13">
        <v>147560</v>
      </c>
      <c r="O103">
        <v>99</v>
      </c>
      <c r="P103">
        <v>1188</v>
      </c>
      <c r="Q103">
        <v>1315</v>
      </c>
      <c r="R103">
        <v>125.83</v>
      </c>
      <c r="S103" s="13">
        <v>102980</v>
      </c>
      <c r="T103">
        <v>48376</v>
      </c>
      <c r="U103">
        <v>0.47</v>
      </c>
      <c r="V103" s="13">
        <v>18108000</v>
      </c>
      <c r="W103">
        <v>52.319000000000003</v>
      </c>
      <c r="X103" t="s">
        <v>65</v>
      </c>
      <c r="Y103" s="13">
        <v>113780</v>
      </c>
      <c r="AB103">
        <v>99</v>
      </c>
      <c r="AC103">
        <v>1188</v>
      </c>
      <c r="AD103">
        <v>1317</v>
      </c>
      <c r="AE103">
        <v>125.83</v>
      </c>
      <c r="AF103" s="13">
        <v>111190</v>
      </c>
      <c r="AG103">
        <v>49588</v>
      </c>
      <c r="AH103">
        <v>0.44600000000000001</v>
      </c>
      <c r="AI103" s="13">
        <v>19377000</v>
      </c>
      <c r="AJ103">
        <v>55.975999999999999</v>
      </c>
      <c r="AK103" t="s">
        <v>65</v>
      </c>
      <c r="AL103" s="13">
        <v>121750</v>
      </c>
      <c r="AQ103">
        <v>125.83</v>
      </c>
      <c r="AR103">
        <f t="shared" si="2"/>
        <v>127696.66666666667</v>
      </c>
      <c r="AT103">
        <f t="shared" si="3"/>
        <v>115716.66666666667</v>
      </c>
      <c r="AU103">
        <f t="shared" si="3"/>
        <v>53976.333333333336</v>
      </c>
    </row>
    <row r="104" spans="1:47" x14ac:dyDescent="0.25">
      <c r="A104">
        <v>100</v>
      </c>
      <c r="B104">
        <v>1200</v>
      </c>
      <c r="C104">
        <v>1330</v>
      </c>
      <c r="D104">
        <v>126.76</v>
      </c>
      <c r="E104" s="13">
        <v>157810</v>
      </c>
      <c r="F104">
        <v>75098</v>
      </c>
      <c r="G104">
        <v>0.47599999999999998</v>
      </c>
      <c r="H104" s="13">
        <v>27816000</v>
      </c>
      <c r="I104">
        <v>80.376000000000005</v>
      </c>
      <c r="J104" t="s">
        <v>65</v>
      </c>
      <c r="K104" s="13">
        <v>174770</v>
      </c>
      <c r="O104">
        <v>100</v>
      </c>
      <c r="P104">
        <v>1200</v>
      </c>
      <c r="Q104">
        <v>1327</v>
      </c>
      <c r="R104">
        <v>126.76</v>
      </c>
      <c r="S104" s="13">
        <v>115590</v>
      </c>
      <c r="T104">
        <v>54836</v>
      </c>
      <c r="U104">
        <v>0.47399999999999998</v>
      </c>
      <c r="V104" s="13">
        <v>20362000</v>
      </c>
      <c r="W104">
        <v>58.796999999999997</v>
      </c>
      <c r="X104" t="s">
        <v>65</v>
      </c>
      <c r="Y104" s="13">
        <v>127940</v>
      </c>
      <c r="AB104">
        <v>100</v>
      </c>
      <c r="AC104">
        <v>1200</v>
      </c>
      <c r="AD104">
        <v>1329</v>
      </c>
      <c r="AE104">
        <v>126.75</v>
      </c>
      <c r="AF104" s="13">
        <v>127430</v>
      </c>
      <c r="AG104">
        <v>56208</v>
      </c>
      <c r="AH104">
        <v>0.441</v>
      </c>
      <c r="AI104" s="13">
        <v>22167000</v>
      </c>
      <c r="AJ104">
        <v>64.016999999999996</v>
      </c>
      <c r="AK104" t="s">
        <v>65</v>
      </c>
      <c r="AL104" s="13">
        <v>139280</v>
      </c>
      <c r="AQ104">
        <v>126.75</v>
      </c>
      <c r="AR104">
        <f t="shared" si="2"/>
        <v>147330</v>
      </c>
      <c r="AT104">
        <f t="shared" si="3"/>
        <v>133610</v>
      </c>
      <c r="AU104">
        <f t="shared" si="3"/>
        <v>62047.333333333336</v>
      </c>
    </row>
    <row r="105" spans="1:47" x14ac:dyDescent="0.25">
      <c r="A105">
        <v>101</v>
      </c>
      <c r="B105">
        <v>1212</v>
      </c>
      <c r="C105">
        <v>1342</v>
      </c>
      <c r="D105">
        <v>127.68</v>
      </c>
      <c r="E105" s="13">
        <v>186750</v>
      </c>
      <c r="F105">
        <v>90052</v>
      </c>
      <c r="G105">
        <v>0.48199999999999998</v>
      </c>
      <c r="H105" s="13">
        <v>32997000</v>
      </c>
      <c r="I105">
        <v>95.391000000000005</v>
      </c>
      <c r="J105" t="s">
        <v>65</v>
      </c>
      <c r="K105" s="13">
        <v>207330</v>
      </c>
      <c r="O105">
        <v>101</v>
      </c>
      <c r="P105">
        <v>1212</v>
      </c>
      <c r="Q105">
        <v>1339</v>
      </c>
      <c r="R105">
        <v>127.68</v>
      </c>
      <c r="S105" s="13">
        <v>130760</v>
      </c>
      <c r="T105">
        <v>62337</v>
      </c>
      <c r="U105">
        <v>0.47699999999999998</v>
      </c>
      <c r="V105" s="13">
        <v>23055000</v>
      </c>
      <c r="W105">
        <v>66.629000000000005</v>
      </c>
      <c r="X105" t="s">
        <v>65</v>
      </c>
      <c r="Y105" s="13">
        <v>144860</v>
      </c>
      <c r="AB105">
        <v>101</v>
      </c>
      <c r="AC105">
        <v>1212</v>
      </c>
      <c r="AD105">
        <v>1341</v>
      </c>
      <c r="AE105">
        <v>127.68</v>
      </c>
      <c r="AF105" s="13">
        <v>142080</v>
      </c>
      <c r="AG105">
        <v>62950</v>
      </c>
      <c r="AH105">
        <v>0.443</v>
      </c>
      <c r="AI105" s="13">
        <v>24732000</v>
      </c>
      <c r="AJ105">
        <v>71.438000000000002</v>
      </c>
      <c r="AK105" t="s">
        <v>65</v>
      </c>
      <c r="AL105" s="13">
        <v>155400</v>
      </c>
      <c r="AQ105">
        <v>127.68</v>
      </c>
      <c r="AR105">
        <f t="shared" si="2"/>
        <v>169196.66666666666</v>
      </c>
      <c r="AT105">
        <f t="shared" si="3"/>
        <v>153196.66666666666</v>
      </c>
      <c r="AU105">
        <f t="shared" si="3"/>
        <v>71779.666666666672</v>
      </c>
    </row>
    <row r="106" spans="1:47" x14ac:dyDescent="0.25">
      <c r="A106">
        <v>102</v>
      </c>
      <c r="B106">
        <v>1224</v>
      </c>
      <c r="C106">
        <v>1354</v>
      </c>
      <c r="D106">
        <v>128.6</v>
      </c>
      <c r="E106" s="13">
        <v>218050</v>
      </c>
      <c r="F106" s="13">
        <v>103700</v>
      </c>
      <c r="G106">
        <v>0.47599999999999998</v>
      </c>
      <c r="H106" s="13">
        <v>38428000</v>
      </c>
      <c r="I106">
        <v>111.07</v>
      </c>
      <c r="J106" t="s">
        <v>65</v>
      </c>
      <c r="K106" s="13">
        <v>241450</v>
      </c>
      <c r="O106">
        <v>102</v>
      </c>
      <c r="P106">
        <v>1224</v>
      </c>
      <c r="Q106">
        <v>1351</v>
      </c>
      <c r="R106">
        <v>128.61000000000001</v>
      </c>
      <c r="S106" s="13">
        <v>149970</v>
      </c>
      <c r="T106">
        <v>70751</v>
      </c>
      <c r="U106">
        <v>0.47199999999999998</v>
      </c>
      <c r="V106" s="13">
        <v>26392000</v>
      </c>
      <c r="W106">
        <v>76.3</v>
      </c>
      <c r="X106" t="s">
        <v>65</v>
      </c>
      <c r="Y106" s="13">
        <v>165820</v>
      </c>
      <c r="AB106">
        <v>102</v>
      </c>
      <c r="AC106">
        <v>1224</v>
      </c>
      <c r="AD106">
        <v>1353</v>
      </c>
      <c r="AE106">
        <v>128.6</v>
      </c>
      <c r="AF106" s="13">
        <v>155390</v>
      </c>
      <c r="AG106">
        <v>70196</v>
      </c>
      <c r="AH106">
        <v>0.45200000000000001</v>
      </c>
      <c r="AI106" s="13">
        <v>27138000</v>
      </c>
      <c r="AJ106">
        <v>78.399000000000001</v>
      </c>
      <c r="AK106" t="s">
        <v>65</v>
      </c>
      <c r="AL106" s="13">
        <v>170510</v>
      </c>
      <c r="AQ106">
        <v>128.6</v>
      </c>
      <c r="AR106">
        <f t="shared" si="2"/>
        <v>192593.33333333334</v>
      </c>
      <c r="AT106">
        <f t="shared" si="3"/>
        <v>174470</v>
      </c>
      <c r="AU106">
        <f t="shared" si="3"/>
        <v>81549</v>
      </c>
    </row>
    <row r="107" spans="1:47" x14ac:dyDescent="0.25">
      <c r="A107">
        <v>103</v>
      </c>
      <c r="B107">
        <v>1236</v>
      </c>
      <c r="C107">
        <v>1366</v>
      </c>
      <c r="D107">
        <v>129.52000000000001</v>
      </c>
      <c r="E107" s="13">
        <v>247710</v>
      </c>
      <c r="F107" s="13">
        <v>118120</v>
      </c>
      <c r="G107">
        <v>0.47699999999999998</v>
      </c>
      <c r="H107" s="13">
        <v>43677000</v>
      </c>
      <c r="I107">
        <v>126.39</v>
      </c>
      <c r="J107" t="s">
        <v>65</v>
      </c>
      <c r="K107" s="13">
        <v>274430</v>
      </c>
      <c r="O107">
        <v>103</v>
      </c>
      <c r="P107">
        <v>1236</v>
      </c>
      <c r="Q107">
        <v>1363</v>
      </c>
      <c r="R107">
        <v>129.53</v>
      </c>
      <c r="S107" s="13">
        <v>167390</v>
      </c>
      <c r="T107">
        <v>78605</v>
      </c>
      <c r="U107">
        <v>0.47</v>
      </c>
      <c r="V107" s="13">
        <v>29432000</v>
      </c>
      <c r="W107">
        <v>84.975999999999999</v>
      </c>
      <c r="X107" t="s">
        <v>65</v>
      </c>
      <c r="Y107" s="13">
        <v>184930</v>
      </c>
      <c r="AB107">
        <v>103</v>
      </c>
      <c r="AC107">
        <v>1236</v>
      </c>
      <c r="AD107">
        <v>1365</v>
      </c>
      <c r="AE107">
        <v>129.53</v>
      </c>
      <c r="AF107" s="13">
        <v>172160</v>
      </c>
      <c r="AG107">
        <v>77759</v>
      </c>
      <c r="AH107">
        <v>0.45200000000000001</v>
      </c>
      <c r="AI107" s="13">
        <v>30066000</v>
      </c>
      <c r="AJ107">
        <v>86.908000000000001</v>
      </c>
      <c r="AK107" t="s">
        <v>65</v>
      </c>
      <c r="AL107" s="13">
        <v>188910</v>
      </c>
      <c r="AQ107">
        <v>129.53</v>
      </c>
      <c r="AR107">
        <f t="shared" si="2"/>
        <v>216090</v>
      </c>
      <c r="AT107">
        <f t="shared" si="3"/>
        <v>195753.33333333334</v>
      </c>
      <c r="AU107">
        <f t="shared" si="3"/>
        <v>91494.666666666672</v>
      </c>
    </row>
    <row r="108" spans="1:47" x14ac:dyDescent="0.25">
      <c r="A108">
        <v>104</v>
      </c>
      <c r="B108">
        <v>1248</v>
      </c>
      <c r="C108">
        <v>1378</v>
      </c>
      <c r="D108">
        <v>130.44999999999999</v>
      </c>
      <c r="E108" s="13">
        <v>277990</v>
      </c>
      <c r="F108" s="13">
        <v>132680</v>
      </c>
      <c r="G108">
        <v>0.47699999999999998</v>
      </c>
      <c r="H108" s="13">
        <v>49024000</v>
      </c>
      <c r="I108">
        <v>141.69</v>
      </c>
      <c r="J108" t="s">
        <v>65</v>
      </c>
      <c r="K108" s="13">
        <v>308030</v>
      </c>
      <c r="O108">
        <v>104</v>
      </c>
      <c r="P108">
        <v>1248</v>
      </c>
      <c r="Q108">
        <v>1375</v>
      </c>
      <c r="R108">
        <v>130.44999999999999</v>
      </c>
      <c r="S108" s="13">
        <v>183170</v>
      </c>
      <c r="T108">
        <v>85657</v>
      </c>
      <c r="U108">
        <v>0.46800000000000003</v>
      </c>
      <c r="V108" s="13">
        <v>32183000</v>
      </c>
      <c r="W108">
        <v>93.042000000000002</v>
      </c>
      <c r="X108" t="s">
        <v>65</v>
      </c>
      <c r="Y108" s="13">
        <v>202210</v>
      </c>
      <c r="AB108">
        <v>104</v>
      </c>
      <c r="AC108">
        <v>1248</v>
      </c>
      <c r="AD108">
        <v>1377</v>
      </c>
      <c r="AE108">
        <v>130.44999999999999</v>
      </c>
      <c r="AF108" s="13">
        <v>189230</v>
      </c>
      <c r="AG108">
        <v>86075</v>
      </c>
      <c r="AH108">
        <v>0.45500000000000002</v>
      </c>
      <c r="AI108" s="13">
        <v>33086000</v>
      </c>
      <c r="AJ108">
        <v>95.631</v>
      </c>
      <c r="AK108" t="s">
        <v>65</v>
      </c>
      <c r="AL108" s="13">
        <v>207890</v>
      </c>
      <c r="AQ108">
        <v>130.44999999999999</v>
      </c>
      <c r="AR108">
        <f t="shared" si="2"/>
        <v>239376.66666666666</v>
      </c>
      <c r="AT108">
        <f t="shared" si="3"/>
        <v>216796.66666666666</v>
      </c>
      <c r="AU108">
        <f t="shared" si="3"/>
        <v>101470.66666666667</v>
      </c>
    </row>
    <row r="109" spans="1:47" x14ac:dyDescent="0.25">
      <c r="A109">
        <v>105</v>
      </c>
      <c r="B109">
        <v>1260</v>
      </c>
      <c r="C109">
        <v>1390</v>
      </c>
      <c r="D109">
        <v>131.37</v>
      </c>
      <c r="E109" s="13">
        <v>307260</v>
      </c>
      <c r="F109" s="13">
        <v>147030</v>
      </c>
      <c r="G109">
        <v>0.47899999999999998</v>
      </c>
      <c r="H109" s="13">
        <v>54213000</v>
      </c>
      <c r="I109">
        <v>156.86000000000001</v>
      </c>
      <c r="J109" t="s">
        <v>65</v>
      </c>
      <c r="K109" s="13">
        <v>340630</v>
      </c>
      <c r="O109">
        <v>105</v>
      </c>
      <c r="P109">
        <v>1260</v>
      </c>
      <c r="Q109">
        <v>1387</v>
      </c>
      <c r="R109">
        <v>131.38</v>
      </c>
      <c r="S109" s="13">
        <v>199270</v>
      </c>
      <c r="T109">
        <v>94507</v>
      </c>
      <c r="U109">
        <v>0.47399999999999998</v>
      </c>
      <c r="V109" s="13">
        <v>35100000</v>
      </c>
      <c r="W109">
        <v>101.42</v>
      </c>
      <c r="X109" t="s">
        <v>65</v>
      </c>
      <c r="Y109" s="13">
        <v>220540</v>
      </c>
      <c r="AB109">
        <v>105</v>
      </c>
      <c r="AC109">
        <v>1260</v>
      </c>
      <c r="AD109">
        <v>1389</v>
      </c>
      <c r="AE109">
        <v>131.37</v>
      </c>
      <c r="AF109" s="13">
        <v>206300</v>
      </c>
      <c r="AG109">
        <v>95347</v>
      </c>
      <c r="AH109">
        <v>0.46200000000000002</v>
      </c>
      <c r="AI109" s="13">
        <v>36170000</v>
      </c>
      <c r="AJ109">
        <v>104.61</v>
      </c>
      <c r="AK109" t="s">
        <v>65</v>
      </c>
      <c r="AL109" s="13">
        <v>227260</v>
      </c>
      <c r="AQ109">
        <v>131.37</v>
      </c>
      <c r="AR109">
        <f t="shared" si="2"/>
        <v>262810</v>
      </c>
      <c r="AT109">
        <f t="shared" si="3"/>
        <v>237610</v>
      </c>
      <c r="AU109">
        <f t="shared" si="3"/>
        <v>112294.66666666667</v>
      </c>
    </row>
    <row r="110" spans="1:47" x14ac:dyDescent="0.25">
      <c r="A110">
        <v>106</v>
      </c>
      <c r="B110">
        <v>1272</v>
      </c>
      <c r="C110">
        <v>1402</v>
      </c>
      <c r="D110">
        <v>132.30000000000001</v>
      </c>
      <c r="E110" s="13">
        <v>334670</v>
      </c>
      <c r="F110" s="13">
        <v>158470</v>
      </c>
      <c r="G110">
        <v>0.47399999999999998</v>
      </c>
      <c r="H110" s="13">
        <v>58934000</v>
      </c>
      <c r="I110">
        <v>170.14</v>
      </c>
      <c r="J110" t="s">
        <v>65</v>
      </c>
      <c r="K110" s="13">
        <v>370290</v>
      </c>
      <c r="O110">
        <v>106</v>
      </c>
      <c r="P110">
        <v>1272</v>
      </c>
      <c r="Q110">
        <v>1399</v>
      </c>
      <c r="R110">
        <v>132.30000000000001</v>
      </c>
      <c r="S110" s="13">
        <v>214580</v>
      </c>
      <c r="T110" s="13">
        <v>101730</v>
      </c>
      <c r="U110">
        <v>0.47399999999999998</v>
      </c>
      <c r="V110" s="13">
        <v>37795000</v>
      </c>
      <c r="W110">
        <v>109.16</v>
      </c>
      <c r="X110" t="s">
        <v>65</v>
      </c>
      <c r="Y110" s="13">
        <v>237470</v>
      </c>
      <c r="AB110">
        <v>106</v>
      </c>
      <c r="AC110">
        <v>1272</v>
      </c>
      <c r="AD110">
        <v>1401</v>
      </c>
      <c r="AE110">
        <v>132.30000000000001</v>
      </c>
      <c r="AF110" s="13">
        <v>224080</v>
      </c>
      <c r="AG110" s="13">
        <v>104000</v>
      </c>
      <c r="AH110">
        <v>0.46400000000000002</v>
      </c>
      <c r="AI110" s="13">
        <v>39318000</v>
      </c>
      <c r="AJ110">
        <v>113.58</v>
      </c>
      <c r="AK110" t="s">
        <v>65</v>
      </c>
      <c r="AL110" s="13">
        <v>247040</v>
      </c>
      <c r="AQ110">
        <v>132.30000000000001</v>
      </c>
      <c r="AR110">
        <f t="shared" si="2"/>
        <v>284933.33333333331</v>
      </c>
      <c r="AT110">
        <f t="shared" si="3"/>
        <v>257776.66666666666</v>
      </c>
      <c r="AU110">
        <f t="shared" si="3"/>
        <v>121400</v>
      </c>
    </row>
    <row r="111" spans="1:47" x14ac:dyDescent="0.25">
      <c r="A111">
        <v>107</v>
      </c>
      <c r="B111">
        <v>1284</v>
      </c>
      <c r="C111">
        <v>1414</v>
      </c>
      <c r="D111">
        <v>133.22999999999999</v>
      </c>
      <c r="E111" s="13">
        <v>357540</v>
      </c>
      <c r="F111" s="13">
        <v>171040</v>
      </c>
      <c r="G111">
        <v>0.47799999999999998</v>
      </c>
      <c r="H111" s="13">
        <v>63080000</v>
      </c>
      <c r="I111">
        <v>182.52</v>
      </c>
      <c r="J111" t="s">
        <v>65</v>
      </c>
      <c r="K111" s="13">
        <v>396350</v>
      </c>
      <c r="O111">
        <v>107</v>
      </c>
      <c r="P111">
        <v>1284</v>
      </c>
      <c r="Q111">
        <v>1411</v>
      </c>
      <c r="R111">
        <v>133.22</v>
      </c>
      <c r="S111" s="13">
        <v>231700</v>
      </c>
      <c r="T111" s="13">
        <v>110520</v>
      </c>
      <c r="U111">
        <v>0.47699999999999998</v>
      </c>
      <c r="V111" s="13">
        <v>40857000</v>
      </c>
      <c r="W111">
        <v>118.23</v>
      </c>
      <c r="X111" t="s">
        <v>65</v>
      </c>
      <c r="Y111" s="13">
        <v>256710</v>
      </c>
      <c r="AB111">
        <v>107</v>
      </c>
      <c r="AC111">
        <v>1284</v>
      </c>
      <c r="AD111">
        <v>1413</v>
      </c>
      <c r="AE111">
        <v>133.22</v>
      </c>
      <c r="AF111" s="13">
        <v>240620</v>
      </c>
      <c r="AG111" s="13">
        <v>113240</v>
      </c>
      <c r="AH111">
        <v>0.47099999999999997</v>
      </c>
      <c r="AI111" s="13">
        <v>42325000</v>
      </c>
      <c r="AJ111">
        <v>122.18</v>
      </c>
      <c r="AK111" t="s">
        <v>65</v>
      </c>
      <c r="AL111" s="13">
        <v>265930</v>
      </c>
      <c r="AQ111">
        <v>133.22</v>
      </c>
      <c r="AR111">
        <f t="shared" si="2"/>
        <v>306330</v>
      </c>
      <c r="AT111">
        <f t="shared" si="3"/>
        <v>276620</v>
      </c>
      <c r="AU111">
        <f t="shared" si="3"/>
        <v>131600</v>
      </c>
    </row>
    <row r="112" spans="1:47" x14ac:dyDescent="0.25">
      <c r="A112">
        <v>108</v>
      </c>
      <c r="B112">
        <v>1296</v>
      </c>
      <c r="C112">
        <v>1426</v>
      </c>
      <c r="D112">
        <v>134.15</v>
      </c>
      <c r="E112" s="13">
        <v>390610</v>
      </c>
      <c r="F112" s="13">
        <v>186540</v>
      </c>
      <c r="G112">
        <v>0.47799999999999998</v>
      </c>
      <c r="H112" s="13">
        <v>68893000</v>
      </c>
      <c r="I112">
        <v>199.27</v>
      </c>
      <c r="J112" t="s">
        <v>65</v>
      </c>
      <c r="K112" s="13">
        <v>432870</v>
      </c>
      <c r="O112">
        <v>108</v>
      </c>
      <c r="P112">
        <v>1296</v>
      </c>
      <c r="Q112">
        <v>1423</v>
      </c>
      <c r="R112">
        <v>134.15</v>
      </c>
      <c r="S112" s="13">
        <v>248000</v>
      </c>
      <c r="T112" s="13">
        <v>119060</v>
      </c>
      <c r="U112">
        <v>0.48</v>
      </c>
      <c r="V112" s="13">
        <v>43783000</v>
      </c>
      <c r="W112">
        <v>126.51</v>
      </c>
      <c r="X112" t="s">
        <v>65</v>
      </c>
      <c r="Y112" s="13">
        <v>275090</v>
      </c>
      <c r="AB112">
        <v>108</v>
      </c>
      <c r="AC112">
        <v>1296</v>
      </c>
      <c r="AD112">
        <v>1425</v>
      </c>
      <c r="AE112">
        <v>134.15</v>
      </c>
      <c r="AF112" s="13">
        <v>256500</v>
      </c>
      <c r="AG112" s="13">
        <v>121460</v>
      </c>
      <c r="AH112">
        <v>0.47399999999999998</v>
      </c>
      <c r="AI112" s="13">
        <v>45168000</v>
      </c>
      <c r="AJ112">
        <v>130.65</v>
      </c>
      <c r="AK112" t="s">
        <v>65</v>
      </c>
      <c r="AL112" s="13">
        <v>283800</v>
      </c>
      <c r="AQ112">
        <v>134.15</v>
      </c>
      <c r="AR112">
        <f t="shared" si="2"/>
        <v>330586.66666666669</v>
      </c>
      <c r="AT112">
        <f t="shared" si="3"/>
        <v>298370</v>
      </c>
      <c r="AU112">
        <f t="shared" si="3"/>
        <v>142353.33333333334</v>
      </c>
    </row>
    <row r="113" spans="1:47" x14ac:dyDescent="0.25">
      <c r="A113">
        <v>109</v>
      </c>
      <c r="B113">
        <v>1308</v>
      </c>
      <c r="C113">
        <v>1438</v>
      </c>
      <c r="D113">
        <v>135.07</v>
      </c>
      <c r="E113" s="13">
        <v>418580</v>
      </c>
      <c r="F113" s="13">
        <v>199240</v>
      </c>
      <c r="G113">
        <v>0.47599999999999998</v>
      </c>
      <c r="H113" s="13">
        <v>73781000</v>
      </c>
      <c r="I113">
        <v>213.14</v>
      </c>
      <c r="J113" t="s">
        <v>65</v>
      </c>
      <c r="K113" s="13">
        <v>463580</v>
      </c>
      <c r="O113">
        <v>109</v>
      </c>
      <c r="P113">
        <v>1308</v>
      </c>
      <c r="Q113">
        <v>1435</v>
      </c>
      <c r="R113">
        <v>135.07</v>
      </c>
      <c r="S113" s="13">
        <v>266650</v>
      </c>
      <c r="T113" s="13">
        <v>127650</v>
      </c>
      <c r="U113">
        <v>0.47899999999999998</v>
      </c>
      <c r="V113" s="13">
        <v>47050000</v>
      </c>
      <c r="W113">
        <v>135.88999999999999</v>
      </c>
      <c r="X113" t="s">
        <v>65</v>
      </c>
      <c r="Y113" s="13">
        <v>295630</v>
      </c>
      <c r="AB113">
        <v>109</v>
      </c>
      <c r="AC113">
        <v>1308</v>
      </c>
      <c r="AD113">
        <v>1437</v>
      </c>
      <c r="AE113">
        <v>135.07</v>
      </c>
      <c r="AF113" s="13">
        <v>273390</v>
      </c>
      <c r="AG113" s="13">
        <v>132010</v>
      </c>
      <c r="AH113">
        <v>0.48299999999999998</v>
      </c>
      <c r="AI113" s="13">
        <v>48319000</v>
      </c>
      <c r="AJ113">
        <v>139.63999999999999</v>
      </c>
      <c r="AK113" t="s">
        <v>65</v>
      </c>
      <c r="AL113" s="13">
        <v>303600</v>
      </c>
      <c r="AQ113">
        <v>135.07</v>
      </c>
      <c r="AR113">
        <f t="shared" si="2"/>
        <v>354270</v>
      </c>
      <c r="AT113">
        <f t="shared" si="3"/>
        <v>319540</v>
      </c>
      <c r="AU113">
        <f t="shared" si="3"/>
        <v>152966.66666666666</v>
      </c>
    </row>
    <row r="114" spans="1:47" x14ac:dyDescent="0.25">
      <c r="A114">
        <v>110</v>
      </c>
      <c r="B114">
        <v>1320</v>
      </c>
      <c r="C114">
        <v>1450</v>
      </c>
      <c r="D114">
        <v>136</v>
      </c>
      <c r="E114" s="13">
        <v>443780</v>
      </c>
      <c r="F114" s="13">
        <v>213600</v>
      </c>
      <c r="G114">
        <v>0.48099999999999998</v>
      </c>
      <c r="H114" s="13">
        <v>78384000</v>
      </c>
      <c r="I114">
        <v>226.04</v>
      </c>
      <c r="J114" t="s">
        <v>65</v>
      </c>
      <c r="K114" s="13">
        <v>492500</v>
      </c>
      <c r="O114">
        <v>110</v>
      </c>
      <c r="P114">
        <v>1320</v>
      </c>
      <c r="Q114">
        <v>1447</v>
      </c>
      <c r="R114">
        <v>136</v>
      </c>
      <c r="S114" s="13">
        <v>286270</v>
      </c>
      <c r="T114" s="13">
        <v>137380</v>
      </c>
      <c r="U114">
        <v>0.48</v>
      </c>
      <c r="V114" s="13">
        <v>50537000</v>
      </c>
      <c r="W114">
        <v>145.94999999999999</v>
      </c>
      <c r="X114" t="s">
        <v>65</v>
      </c>
      <c r="Y114" s="13">
        <v>317530</v>
      </c>
      <c r="AB114">
        <v>110</v>
      </c>
      <c r="AC114">
        <v>1320</v>
      </c>
      <c r="AD114">
        <v>1449</v>
      </c>
      <c r="AE114">
        <v>136</v>
      </c>
      <c r="AF114" s="13">
        <v>292930</v>
      </c>
      <c r="AG114" s="13">
        <v>140250</v>
      </c>
      <c r="AH114">
        <v>0.47899999999999998</v>
      </c>
      <c r="AI114" s="13">
        <v>51689000</v>
      </c>
      <c r="AJ114">
        <v>149.09</v>
      </c>
      <c r="AK114" t="s">
        <v>65</v>
      </c>
      <c r="AL114" s="13">
        <v>324770</v>
      </c>
      <c r="AQ114">
        <v>136</v>
      </c>
      <c r="AR114">
        <f t="shared" si="2"/>
        <v>378266.66666666669</v>
      </c>
      <c r="AT114">
        <f t="shared" si="3"/>
        <v>340993.33333333331</v>
      </c>
      <c r="AU114">
        <f t="shared" si="3"/>
        <v>163743.33333333334</v>
      </c>
    </row>
    <row r="115" spans="1:47" x14ac:dyDescent="0.25">
      <c r="A115">
        <v>111</v>
      </c>
      <c r="B115">
        <v>1332</v>
      </c>
      <c r="C115">
        <v>1462</v>
      </c>
      <c r="D115">
        <v>136.91999999999999</v>
      </c>
      <c r="E115" s="13">
        <v>470580</v>
      </c>
      <c r="F115" s="13">
        <v>226800</v>
      </c>
      <c r="G115">
        <v>0.48199999999999998</v>
      </c>
      <c r="H115" s="13">
        <v>83140000</v>
      </c>
      <c r="I115">
        <v>239.87</v>
      </c>
      <c r="J115" t="s">
        <v>65</v>
      </c>
      <c r="K115" s="13">
        <v>522380</v>
      </c>
      <c r="O115">
        <v>111</v>
      </c>
      <c r="P115">
        <v>1332</v>
      </c>
      <c r="Q115">
        <v>1459</v>
      </c>
      <c r="R115">
        <v>136.91999999999999</v>
      </c>
      <c r="S115" s="13">
        <v>305020</v>
      </c>
      <c r="T115" s="13">
        <v>147820</v>
      </c>
      <c r="U115">
        <v>0.48499999999999999</v>
      </c>
      <c r="V115" s="13">
        <v>53945000</v>
      </c>
      <c r="W115">
        <v>155.74</v>
      </c>
      <c r="X115" t="s">
        <v>65</v>
      </c>
      <c r="Y115" s="13">
        <v>338950</v>
      </c>
      <c r="AB115">
        <v>111</v>
      </c>
      <c r="AC115">
        <v>1332</v>
      </c>
      <c r="AD115">
        <v>1461</v>
      </c>
      <c r="AE115">
        <v>136.91999999999999</v>
      </c>
      <c r="AF115" s="13">
        <v>308260</v>
      </c>
      <c r="AG115" s="13">
        <v>151510</v>
      </c>
      <c r="AH115">
        <v>0.49199999999999999</v>
      </c>
      <c r="AI115" s="13">
        <v>54667000</v>
      </c>
      <c r="AJ115">
        <v>157.6</v>
      </c>
      <c r="AK115" t="s">
        <v>65</v>
      </c>
      <c r="AL115" s="13">
        <v>343480</v>
      </c>
      <c r="AQ115">
        <v>136.91999999999999</v>
      </c>
      <c r="AR115">
        <f t="shared" si="2"/>
        <v>401603.33333333331</v>
      </c>
      <c r="AT115">
        <f t="shared" si="3"/>
        <v>361286.66666666669</v>
      </c>
      <c r="AU115">
        <f t="shared" si="3"/>
        <v>175376.66666666666</v>
      </c>
    </row>
    <row r="116" spans="1:47" x14ac:dyDescent="0.25">
      <c r="A116">
        <v>112</v>
      </c>
      <c r="B116">
        <v>1344</v>
      </c>
      <c r="C116">
        <v>1474</v>
      </c>
      <c r="D116">
        <v>137.85</v>
      </c>
      <c r="E116" s="13">
        <v>493270</v>
      </c>
      <c r="F116" s="13">
        <v>239030</v>
      </c>
      <c r="G116">
        <v>0.48499999999999999</v>
      </c>
      <c r="H116" s="13">
        <v>87239000</v>
      </c>
      <c r="I116">
        <v>251.29</v>
      </c>
      <c r="J116" t="s">
        <v>65</v>
      </c>
      <c r="K116" s="13">
        <v>548140</v>
      </c>
      <c r="O116">
        <v>112</v>
      </c>
      <c r="P116">
        <v>1344</v>
      </c>
      <c r="Q116">
        <v>1471</v>
      </c>
      <c r="R116">
        <v>137.85</v>
      </c>
      <c r="S116" s="13">
        <v>323140</v>
      </c>
      <c r="T116" s="13">
        <v>156040</v>
      </c>
      <c r="U116">
        <v>0.48299999999999998</v>
      </c>
      <c r="V116" s="13">
        <v>57112000</v>
      </c>
      <c r="W116">
        <v>165.07</v>
      </c>
      <c r="X116" t="s">
        <v>65</v>
      </c>
      <c r="Y116" s="13">
        <v>358850</v>
      </c>
      <c r="AB116">
        <v>112</v>
      </c>
      <c r="AC116">
        <v>1344</v>
      </c>
      <c r="AD116">
        <v>1473</v>
      </c>
      <c r="AE116">
        <v>137.85</v>
      </c>
      <c r="AF116" s="13">
        <v>332640</v>
      </c>
      <c r="AG116" s="13">
        <v>162560</v>
      </c>
      <c r="AH116">
        <v>0.48899999999999999</v>
      </c>
      <c r="AI116" s="13">
        <v>58924000</v>
      </c>
      <c r="AJ116">
        <v>170.11</v>
      </c>
      <c r="AK116" t="s">
        <v>65</v>
      </c>
      <c r="AL116" s="13">
        <v>370230</v>
      </c>
      <c r="AQ116">
        <v>137.85</v>
      </c>
      <c r="AR116">
        <f t="shared" si="2"/>
        <v>425740</v>
      </c>
      <c r="AT116">
        <f t="shared" si="3"/>
        <v>383016.66666666669</v>
      </c>
      <c r="AU116">
        <f t="shared" si="3"/>
        <v>185876.66666666666</v>
      </c>
    </row>
    <row r="117" spans="1:47" x14ac:dyDescent="0.25">
      <c r="A117">
        <v>113</v>
      </c>
      <c r="B117">
        <v>1356</v>
      </c>
      <c r="C117">
        <v>1486</v>
      </c>
      <c r="D117">
        <v>138.78</v>
      </c>
      <c r="E117" s="13">
        <v>513610</v>
      </c>
      <c r="F117" s="13">
        <v>250040</v>
      </c>
      <c r="G117">
        <v>0.48699999999999999</v>
      </c>
      <c r="H117" s="13">
        <v>90915000</v>
      </c>
      <c r="I117">
        <v>262.14</v>
      </c>
      <c r="J117" t="s">
        <v>65</v>
      </c>
      <c r="K117" s="13">
        <v>571240</v>
      </c>
      <c r="O117">
        <v>113</v>
      </c>
      <c r="P117">
        <v>1356</v>
      </c>
      <c r="Q117">
        <v>1483</v>
      </c>
      <c r="R117">
        <v>138.77000000000001</v>
      </c>
      <c r="S117" s="13">
        <v>344500</v>
      </c>
      <c r="T117" s="13">
        <v>166700</v>
      </c>
      <c r="U117">
        <v>0.48399999999999999</v>
      </c>
      <c r="V117" s="13">
        <v>60911000</v>
      </c>
      <c r="W117">
        <v>175.43</v>
      </c>
      <c r="X117" t="s">
        <v>65</v>
      </c>
      <c r="Y117" s="13">
        <v>382720</v>
      </c>
      <c r="AB117">
        <v>113</v>
      </c>
      <c r="AC117">
        <v>1356</v>
      </c>
      <c r="AD117">
        <v>1485</v>
      </c>
      <c r="AE117">
        <v>138.78</v>
      </c>
      <c r="AF117" s="13">
        <v>350260</v>
      </c>
      <c r="AG117" s="13">
        <v>174450</v>
      </c>
      <c r="AH117">
        <v>0.498</v>
      </c>
      <c r="AI117" s="13">
        <v>62276000</v>
      </c>
      <c r="AJ117">
        <v>179.87</v>
      </c>
      <c r="AK117" t="s">
        <v>65</v>
      </c>
      <c r="AL117" s="13">
        <v>391290</v>
      </c>
      <c r="AQ117">
        <v>138.78</v>
      </c>
      <c r="AR117">
        <f t="shared" si="2"/>
        <v>448416.66666666669</v>
      </c>
      <c r="AT117">
        <f t="shared" si="3"/>
        <v>402790</v>
      </c>
      <c r="AU117">
        <f t="shared" si="3"/>
        <v>197063.33333333334</v>
      </c>
    </row>
    <row r="118" spans="1:47" x14ac:dyDescent="0.25">
      <c r="A118">
        <v>114</v>
      </c>
      <c r="B118">
        <v>1368</v>
      </c>
      <c r="C118">
        <v>1498</v>
      </c>
      <c r="D118">
        <v>139.69999999999999</v>
      </c>
      <c r="E118" s="13">
        <v>537830</v>
      </c>
      <c r="F118" s="13">
        <v>261860</v>
      </c>
      <c r="G118">
        <v>0.48699999999999999</v>
      </c>
      <c r="H118" s="13">
        <v>95204000</v>
      </c>
      <c r="I118">
        <v>274.56</v>
      </c>
      <c r="J118" t="s">
        <v>65</v>
      </c>
      <c r="K118" s="13">
        <v>598190</v>
      </c>
      <c r="O118">
        <v>114</v>
      </c>
      <c r="P118">
        <v>1368</v>
      </c>
      <c r="Q118">
        <v>1495</v>
      </c>
      <c r="R118">
        <v>139.69999999999999</v>
      </c>
      <c r="S118" s="13">
        <v>362810</v>
      </c>
      <c r="T118" s="13">
        <v>175620</v>
      </c>
      <c r="U118">
        <v>0.48399999999999999</v>
      </c>
      <c r="V118" s="13">
        <v>64152000</v>
      </c>
      <c r="W118">
        <v>185.28</v>
      </c>
      <c r="X118" t="s">
        <v>65</v>
      </c>
      <c r="Y118" s="13">
        <v>403080</v>
      </c>
      <c r="AB118">
        <v>114</v>
      </c>
      <c r="AC118">
        <v>1368</v>
      </c>
      <c r="AD118">
        <v>1497</v>
      </c>
      <c r="AE118">
        <v>139.69999999999999</v>
      </c>
      <c r="AF118" s="13">
        <v>373440</v>
      </c>
      <c r="AG118" s="13">
        <v>184600</v>
      </c>
      <c r="AH118">
        <v>0.49399999999999999</v>
      </c>
      <c r="AI118" s="13">
        <v>66300000</v>
      </c>
      <c r="AJ118">
        <v>191.5</v>
      </c>
      <c r="AK118" t="s">
        <v>65</v>
      </c>
      <c r="AL118" s="13">
        <v>416580</v>
      </c>
      <c r="AQ118">
        <v>139.69999999999999</v>
      </c>
      <c r="AR118">
        <f t="shared" si="2"/>
        <v>472616.66666666669</v>
      </c>
      <c r="AT118">
        <f t="shared" si="3"/>
        <v>424693.33333333331</v>
      </c>
      <c r="AU118">
        <f t="shared" si="3"/>
        <v>207360</v>
      </c>
    </row>
    <row r="119" spans="1:47" x14ac:dyDescent="0.25">
      <c r="A119">
        <v>115</v>
      </c>
      <c r="B119">
        <v>1380</v>
      </c>
      <c r="C119">
        <v>1510</v>
      </c>
      <c r="D119">
        <v>140.63</v>
      </c>
      <c r="E119" s="13">
        <v>559160</v>
      </c>
      <c r="F119" s="13">
        <v>274100</v>
      </c>
      <c r="G119">
        <v>0.49</v>
      </c>
      <c r="H119" s="13">
        <v>99111000</v>
      </c>
      <c r="I119">
        <v>285.66000000000003</v>
      </c>
      <c r="J119" t="s">
        <v>65</v>
      </c>
      <c r="K119" s="13">
        <v>622730</v>
      </c>
      <c r="O119">
        <v>115</v>
      </c>
      <c r="P119">
        <v>1380</v>
      </c>
      <c r="Q119">
        <v>1507</v>
      </c>
      <c r="R119">
        <v>140.62</v>
      </c>
      <c r="S119" s="13">
        <v>383520</v>
      </c>
      <c r="T119" s="13">
        <v>186990</v>
      </c>
      <c r="U119">
        <v>0.48799999999999999</v>
      </c>
      <c r="V119" s="13">
        <v>67908000</v>
      </c>
      <c r="W119">
        <v>195.79</v>
      </c>
      <c r="X119" t="s">
        <v>65</v>
      </c>
      <c r="Y119" s="13">
        <v>426680</v>
      </c>
      <c r="AB119">
        <v>115</v>
      </c>
      <c r="AC119">
        <v>1380</v>
      </c>
      <c r="AD119">
        <v>1509</v>
      </c>
      <c r="AE119">
        <v>140.63999999999999</v>
      </c>
      <c r="AF119" s="13">
        <v>393600</v>
      </c>
      <c r="AG119" s="13">
        <v>194830</v>
      </c>
      <c r="AH119">
        <v>0.495</v>
      </c>
      <c r="AI119" s="13">
        <v>69897000</v>
      </c>
      <c r="AJ119">
        <v>201.69</v>
      </c>
      <c r="AK119" t="s">
        <v>65</v>
      </c>
      <c r="AL119" s="13">
        <v>439180</v>
      </c>
      <c r="AQ119">
        <v>140.63999999999999</v>
      </c>
      <c r="AR119">
        <f t="shared" si="2"/>
        <v>496196.66666666669</v>
      </c>
      <c r="AT119">
        <f t="shared" si="3"/>
        <v>445426.66666666669</v>
      </c>
      <c r="AU119">
        <f t="shared" si="3"/>
        <v>218640</v>
      </c>
    </row>
    <row r="120" spans="1:47" x14ac:dyDescent="0.25">
      <c r="A120">
        <v>116</v>
      </c>
      <c r="B120">
        <v>1392</v>
      </c>
      <c r="C120">
        <v>1522</v>
      </c>
      <c r="D120">
        <v>141.56</v>
      </c>
      <c r="E120" s="13">
        <v>577250</v>
      </c>
      <c r="F120" s="13">
        <v>284670</v>
      </c>
      <c r="G120">
        <v>0.49299999999999999</v>
      </c>
      <c r="H120" s="13">
        <v>102440000</v>
      </c>
      <c r="I120">
        <v>295.83</v>
      </c>
      <c r="J120" t="s">
        <v>65</v>
      </c>
      <c r="K120" s="13">
        <v>643630</v>
      </c>
      <c r="O120">
        <v>116</v>
      </c>
      <c r="P120">
        <v>1392</v>
      </c>
      <c r="Q120">
        <v>1519</v>
      </c>
      <c r="R120">
        <v>141.55000000000001</v>
      </c>
      <c r="S120" s="13">
        <v>402710</v>
      </c>
      <c r="T120" s="13">
        <v>196970</v>
      </c>
      <c r="U120">
        <v>0.48899999999999999</v>
      </c>
      <c r="V120" s="13">
        <v>71349000</v>
      </c>
      <c r="W120">
        <v>205.6</v>
      </c>
      <c r="X120" t="s">
        <v>65</v>
      </c>
      <c r="Y120" s="13">
        <v>448300</v>
      </c>
      <c r="AB120">
        <v>116</v>
      </c>
      <c r="AC120">
        <v>1392</v>
      </c>
      <c r="AD120">
        <v>1521</v>
      </c>
      <c r="AE120">
        <v>141.57</v>
      </c>
      <c r="AF120" s="13">
        <v>410450</v>
      </c>
      <c r="AG120" s="13">
        <v>207100</v>
      </c>
      <c r="AH120">
        <v>0.505</v>
      </c>
      <c r="AI120" s="13">
        <v>73170000</v>
      </c>
      <c r="AJ120">
        <v>211.59</v>
      </c>
      <c r="AK120" t="s">
        <v>65</v>
      </c>
      <c r="AL120" s="13">
        <v>459740</v>
      </c>
      <c r="AQ120">
        <v>141.57</v>
      </c>
      <c r="AR120">
        <f t="shared" si="2"/>
        <v>517223.33333333331</v>
      </c>
      <c r="AT120">
        <f t="shared" si="3"/>
        <v>463470</v>
      </c>
      <c r="AU120">
        <f t="shared" si="3"/>
        <v>229580</v>
      </c>
    </row>
    <row r="121" spans="1:47" x14ac:dyDescent="0.25">
      <c r="A121">
        <v>117</v>
      </c>
      <c r="B121">
        <v>1404</v>
      </c>
      <c r="C121">
        <v>1534</v>
      </c>
      <c r="D121">
        <v>142.49</v>
      </c>
      <c r="E121" s="13">
        <v>596200</v>
      </c>
      <c r="F121" s="13">
        <v>294710</v>
      </c>
      <c r="G121">
        <v>0.49399999999999999</v>
      </c>
      <c r="H121" s="13">
        <v>105850000</v>
      </c>
      <c r="I121">
        <v>305.61</v>
      </c>
      <c r="J121" t="s">
        <v>65</v>
      </c>
      <c r="K121" s="13">
        <v>665060</v>
      </c>
      <c r="O121">
        <v>117</v>
      </c>
      <c r="P121">
        <v>1404</v>
      </c>
      <c r="Q121">
        <v>1531</v>
      </c>
      <c r="R121">
        <v>142.47</v>
      </c>
      <c r="S121" s="13">
        <v>420380</v>
      </c>
      <c r="T121" s="13">
        <v>206580</v>
      </c>
      <c r="U121">
        <v>0.49099999999999999</v>
      </c>
      <c r="V121" s="13">
        <v>74548000</v>
      </c>
      <c r="W121">
        <v>214.7</v>
      </c>
      <c r="X121" t="s">
        <v>65</v>
      </c>
      <c r="Y121" s="13">
        <v>468400</v>
      </c>
      <c r="AB121">
        <v>117</v>
      </c>
      <c r="AC121">
        <v>1404</v>
      </c>
      <c r="AD121">
        <v>1533</v>
      </c>
      <c r="AE121">
        <v>142.49</v>
      </c>
      <c r="AF121" s="13">
        <v>433620</v>
      </c>
      <c r="AG121" s="13">
        <v>218370</v>
      </c>
      <c r="AH121">
        <v>0.504</v>
      </c>
      <c r="AI121" s="13">
        <v>77270000</v>
      </c>
      <c r="AJ121">
        <v>222.91</v>
      </c>
      <c r="AK121" t="s">
        <v>65</v>
      </c>
      <c r="AL121" s="13">
        <v>485500</v>
      </c>
      <c r="AQ121">
        <v>142.49</v>
      </c>
      <c r="AR121">
        <f t="shared" si="2"/>
        <v>539653.33333333337</v>
      </c>
      <c r="AT121">
        <f t="shared" si="3"/>
        <v>483400</v>
      </c>
      <c r="AU121">
        <f t="shared" si="3"/>
        <v>239886.66666666666</v>
      </c>
    </row>
    <row r="122" spans="1:47" x14ac:dyDescent="0.25">
      <c r="A122">
        <v>118</v>
      </c>
      <c r="B122">
        <v>1416</v>
      </c>
      <c r="C122">
        <v>1546</v>
      </c>
      <c r="D122">
        <v>143.41</v>
      </c>
      <c r="E122" s="13">
        <v>615180</v>
      </c>
      <c r="F122" s="13">
        <v>304940</v>
      </c>
      <c r="G122">
        <v>0.496</v>
      </c>
      <c r="H122" s="13">
        <v>109280000</v>
      </c>
      <c r="I122">
        <v>315.07</v>
      </c>
      <c r="J122" t="s">
        <v>65</v>
      </c>
      <c r="K122" s="13">
        <v>686610</v>
      </c>
      <c r="O122">
        <v>118</v>
      </c>
      <c r="P122">
        <v>1416</v>
      </c>
      <c r="Q122">
        <v>1543</v>
      </c>
      <c r="R122">
        <v>143.4</v>
      </c>
      <c r="S122" s="13">
        <v>441020</v>
      </c>
      <c r="T122" s="13">
        <v>217230</v>
      </c>
      <c r="U122">
        <v>0.49299999999999999</v>
      </c>
      <c r="V122" s="13">
        <v>78244000</v>
      </c>
      <c r="W122">
        <v>225.86</v>
      </c>
      <c r="X122" t="s">
        <v>65</v>
      </c>
      <c r="Y122" s="13">
        <v>491620</v>
      </c>
      <c r="AB122">
        <v>118</v>
      </c>
      <c r="AC122">
        <v>1416</v>
      </c>
      <c r="AD122">
        <v>1545</v>
      </c>
      <c r="AE122">
        <v>143.41999999999999</v>
      </c>
      <c r="AF122" s="13">
        <v>457850</v>
      </c>
      <c r="AG122" s="13">
        <v>230670</v>
      </c>
      <c r="AH122">
        <v>0.504</v>
      </c>
      <c r="AI122" s="13">
        <v>81595000</v>
      </c>
      <c r="AJ122">
        <v>235.81</v>
      </c>
      <c r="AK122" t="s">
        <v>65</v>
      </c>
      <c r="AL122" s="13">
        <v>512680</v>
      </c>
      <c r="AQ122">
        <v>143.41999999999999</v>
      </c>
      <c r="AR122">
        <f t="shared" si="2"/>
        <v>563636.66666666663</v>
      </c>
      <c r="AT122">
        <f t="shared" si="3"/>
        <v>504683.33333333331</v>
      </c>
      <c r="AU122">
        <f t="shared" si="3"/>
        <v>250946.66666666666</v>
      </c>
    </row>
    <row r="123" spans="1:47" x14ac:dyDescent="0.25">
      <c r="A123">
        <v>119</v>
      </c>
      <c r="B123">
        <v>1428</v>
      </c>
      <c r="C123">
        <v>1558</v>
      </c>
      <c r="D123">
        <v>144.34</v>
      </c>
      <c r="E123" s="13">
        <v>631700</v>
      </c>
      <c r="F123" s="13">
        <v>313260</v>
      </c>
      <c r="G123">
        <v>0.496</v>
      </c>
      <c r="H123" s="13">
        <v>112220000</v>
      </c>
      <c r="I123">
        <v>322.94</v>
      </c>
      <c r="J123" t="s">
        <v>65</v>
      </c>
      <c r="K123" s="13">
        <v>705110</v>
      </c>
      <c r="O123">
        <v>119</v>
      </c>
      <c r="P123">
        <v>1428</v>
      </c>
      <c r="Q123">
        <v>1555</v>
      </c>
      <c r="R123">
        <v>144.34</v>
      </c>
      <c r="S123" s="13">
        <v>452870</v>
      </c>
      <c r="T123" s="13">
        <v>225430</v>
      </c>
      <c r="U123">
        <v>0.498</v>
      </c>
      <c r="V123" s="13">
        <v>80512000</v>
      </c>
      <c r="W123">
        <v>232.87</v>
      </c>
      <c r="X123" t="s">
        <v>65</v>
      </c>
      <c r="Y123" s="13">
        <v>505870</v>
      </c>
      <c r="AB123">
        <v>119</v>
      </c>
      <c r="AC123">
        <v>1428</v>
      </c>
      <c r="AD123">
        <v>1557</v>
      </c>
      <c r="AE123">
        <v>144.34</v>
      </c>
      <c r="AF123" s="13">
        <v>480610</v>
      </c>
      <c r="AG123" s="13">
        <v>242890</v>
      </c>
      <c r="AH123">
        <v>0.505</v>
      </c>
      <c r="AI123" s="13">
        <v>85705000</v>
      </c>
      <c r="AJ123">
        <v>248.09</v>
      </c>
      <c r="AK123" t="s">
        <v>65</v>
      </c>
      <c r="AL123" s="13">
        <v>538500</v>
      </c>
      <c r="AQ123">
        <v>144.34</v>
      </c>
      <c r="AR123">
        <f t="shared" si="2"/>
        <v>583160</v>
      </c>
      <c r="AT123">
        <f t="shared" si="3"/>
        <v>521726.66666666669</v>
      </c>
      <c r="AU123">
        <f t="shared" si="3"/>
        <v>260526.66666666666</v>
      </c>
    </row>
    <row r="124" spans="1:47" x14ac:dyDescent="0.25">
      <c r="A124">
        <v>120</v>
      </c>
      <c r="B124">
        <v>1440</v>
      </c>
      <c r="C124">
        <v>1570</v>
      </c>
      <c r="D124">
        <v>145.26</v>
      </c>
      <c r="E124" s="13">
        <v>646260</v>
      </c>
      <c r="F124" s="13">
        <v>322980</v>
      </c>
      <c r="G124">
        <v>0.5</v>
      </c>
      <c r="H124" s="13">
        <v>114990000</v>
      </c>
      <c r="I124">
        <v>331.65</v>
      </c>
      <c r="J124" t="s">
        <v>65</v>
      </c>
      <c r="K124" s="13">
        <v>722480</v>
      </c>
      <c r="O124">
        <v>120</v>
      </c>
      <c r="P124">
        <v>1440</v>
      </c>
      <c r="Q124">
        <v>1567</v>
      </c>
      <c r="R124">
        <v>145.27000000000001</v>
      </c>
      <c r="S124" s="13">
        <v>474470</v>
      </c>
      <c r="T124" s="13">
        <v>233050</v>
      </c>
      <c r="U124">
        <v>0.49099999999999999</v>
      </c>
      <c r="V124" s="13">
        <v>84131000</v>
      </c>
      <c r="W124">
        <v>242.65</v>
      </c>
      <c r="X124" t="s">
        <v>65</v>
      </c>
      <c r="Y124" s="13">
        <v>528610</v>
      </c>
      <c r="AB124">
        <v>120</v>
      </c>
      <c r="AC124">
        <v>1440</v>
      </c>
      <c r="AD124">
        <v>1569</v>
      </c>
      <c r="AE124">
        <v>145.27000000000001</v>
      </c>
      <c r="AF124" s="13">
        <v>505430</v>
      </c>
      <c r="AG124" s="13">
        <v>255900</v>
      </c>
      <c r="AH124">
        <v>0.50600000000000001</v>
      </c>
      <c r="AI124" s="13">
        <v>90163000</v>
      </c>
      <c r="AJ124">
        <v>260.41000000000003</v>
      </c>
      <c r="AK124" t="s">
        <v>65</v>
      </c>
      <c r="AL124" s="13">
        <v>566510</v>
      </c>
      <c r="AQ124">
        <v>145.27000000000001</v>
      </c>
      <c r="AR124">
        <f t="shared" si="2"/>
        <v>605866.66666666663</v>
      </c>
      <c r="AT124">
        <f t="shared" si="3"/>
        <v>542053.33333333337</v>
      </c>
      <c r="AU124">
        <f t="shared" si="3"/>
        <v>270643.33333333331</v>
      </c>
    </row>
    <row r="125" spans="1:47" x14ac:dyDescent="0.25">
      <c r="A125">
        <v>121</v>
      </c>
      <c r="B125">
        <v>1452</v>
      </c>
      <c r="C125">
        <v>1582</v>
      </c>
      <c r="D125">
        <v>146.19</v>
      </c>
      <c r="E125" s="13">
        <v>658240</v>
      </c>
      <c r="F125" s="13">
        <v>329850</v>
      </c>
      <c r="G125">
        <v>0.501</v>
      </c>
      <c r="H125" s="13">
        <v>117180000</v>
      </c>
      <c r="I125">
        <v>337.64</v>
      </c>
      <c r="J125" t="s">
        <v>65</v>
      </c>
      <c r="K125" s="13">
        <v>736260</v>
      </c>
      <c r="O125">
        <v>121</v>
      </c>
      <c r="P125">
        <v>1452</v>
      </c>
      <c r="Q125">
        <v>1579</v>
      </c>
      <c r="R125">
        <v>146.19</v>
      </c>
      <c r="S125" s="13">
        <v>489890</v>
      </c>
      <c r="T125" s="13">
        <v>243060</v>
      </c>
      <c r="U125">
        <v>0.496</v>
      </c>
      <c r="V125" s="13">
        <v>87038000</v>
      </c>
      <c r="W125">
        <v>251.24</v>
      </c>
      <c r="X125" t="s">
        <v>65</v>
      </c>
      <c r="Y125" s="13">
        <v>546880</v>
      </c>
      <c r="AB125">
        <v>121</v>
      </c>
      <c r="AC125">
        <v>1452</v>
      </c>
      <c r="AD125">
        <v>1581</v>
      </c>
      <c r="AE125">
        <v>146.19</v>
      </c>
      <c r="AF125" s="13">
        <v>528820</v>
      </c>
      <c r="AG125" s="13">
        <v>266200</v>
      </c>
      <c r="AH125">
        <v>0.503</v>
      </c>
      <c r="AI125" s="13">
        <v>94227000</v>
      </c>
      <c r="AJ125">
        <v>272.17</v>
      </c>
      <c r="AK125" t="s">
        <v>65</v>
      </c>
      <c r="AL125" s="13">
        <v>592040</v>
      </c>
      <c r="AQ125">
        <v>146.19</v>
      </c>
      <c r="AR125">
        <f t="shared" si="2"/>
        <v>625060</v>
      </c>
      <c r="AT125">
        <f t="shared" si="3"/>
        <v>558983.33333333337</v>
      </c>
      <c r="AU125">
        <f t="shared" si="3"/>
        <v>279703.33333333331</v>
      </c>
    </row>
    <row r="126" spans="1:47" x14ac:dyDescent="0.25">
      <c r="A126">
        <v>122</v>
      </c>
      <c r="B126">
        <v>1464</v>
      </c>
      <c r="C126">
        <v>1594</v>
      </c>
      <c r="D126">
        <v>147.11000000000001</v>
      </c>
      <c r="E126" s="13">
        <v>670690</v>
      </c>
      <c r="F126" s="13">
        <v>335740</v>
      </c>
      <c r="G126">
        <v>0.501</v>
      </c>
      <c r="H126" s="13">
        <v>119370000</v>
      </c>
      <c r="I126">
        <v>344.33</v>
      </c>
      <c r="J126" t="s">
        <v>65</v>
      </c>
      <c r="K126" s="13">
        <v>750030</v>
      </c>
      <c r="O126">
        <v>122</v>
      </c>
      <c r="P126">
        <v>1464</v>
      </c>
      <c r="Q126">
        <v>1591</v>
      </c>
      <c r="R126">
        <v>147.12</v>
      </c>
      <c r="S126" s="13">
        <v>502350</v>
      </c>
      <c r="T126" s="13">
        <v>250610</v>
      </c>
      <c r="U126">
        <v>0.499</v>
      </c>
      <c r="V126" s="13">
        <v>89348000</v>
      </c>
      <c r="W126">
        <v>257.88</v>
      </c>
      <c r="X126" t="s">
        <v>65</v>
      </c>
      <c r="Y126" s="13">
        <v>561390</v>
      </c>
      <c r="AB126">
        <v>122</v>
      </c>
      <c r="AC126">
        <v>1464</v>
      </c>
      <c r="AD126">
        <v>1593</v>
      </c>
      <c r="AE126">
        <v>147.11000000000001</v>
      </c>
      <c r="AF126" s="13">
        <v>548480</v>
      </c>
      <c r="AG126" s="13">
        <v>277820</v>
      </c>
      <c r="AH126">
        <v>0.50700000000000001</v>
      </c>
      <c r="AI126" s="13">
        <v>97852000</v>
      </c>
      <c r="AJ126">
        <v>284.10000000000002</v>
      </c>
      <c r="AK126" t="s">
        <v>65</v>
      </c>
      <c r="AL126" s="13">
        <v>614820</v>
      </c>
      <c r="AQ126">
        <v>147.11000000000001</v>
      </c>
      <c r="AR126">
        <f t="shared" si="2"/>
        <v>642080</v>
      </c>
      <c r="AT126">
        <f t="shared" si="3"/>
        <v>573840</v>
      </c>
      <c r="AU126">
        <f t="shared" si="3"/>
        <v>288056.66666666669</v>
      </c>
    </row>
    <row r="127" spans="1:47" x14ac:dyDescent="0.25">
      <c r="A127">
        <v>123</v>
      </c>
      <c r="B127">
        <v>1476</v>
      </c>
      <c r="C127">
        <v>1606</v>
      </c>
      <c r="D127">
        <v>148.03</v>
      </c>
      <c r="E127" s="13">
        <v>675230</v>
      </c>
      <c r="F127" s="13">
        <v>339190</v>
      </c>
      <c r="G127">
        <v>0.502</v>
      </c>
      <c r="H127" s="13">
        <v>120260000</v>
      </c>
      <c r="I127">
        <v>347.6</v>
      </c>
      <c r="J127" t="s">
        <v>65</v>
      </c>
      <c r="K127" s="13">
        <v>755630</v>
      </c>
      <c r="O127">
        <v>123</v>
      </c>
      <c r="P127">
        <v>1476</v>
      </c>
      <c r="Q127">
        <v>1603</v>
      </c>
      <c r="R127">
        <v>148.04</v>
      </c>
      <c r="S127" s="13">
        <v>517490</v>
      </c>
      <c r="T127" s="13">
        <v>258230</v>
      </c>
      <c r="U127">
        <v>0.499</v>
      </c>
      <c r="V127" s="13">
        <v>92045000</v>
      </c>
      <c r="W127">
        <v>265.54000000000002</v>
      </c>
      <c r="X127" t="s">
        <v>65</v>
      </c>
      <c r="Y127" s="13">
        <v>578340</v>
      </c>
      <c r="AB127">
        <v>123</v>
      </c>
      <c r="AC127">
        <v>1476</v>
      </c>
      <c r="AD127">
        <v>1605</v>
      </c>
      <c r="AE127">
        <v>148.03</v>
      </c>
      <c r="AF127" s="13">
        <v>567770</v>
      </c>
      <c r="AG127" s="13">
        <v>286210</v>
      </c>
      <c r="AH127">
        <v>0.504</v>
      </c>
      <c r="AI127" s="13">
        <v>101200000</v>
      </c>
      <c r="AJ127">
        <v>293.06</v>
      </c>
      <c r="AK127" t="s">
        <v>65</v>
      </c>
      <c r="AL127" s="13">
        <v>635830</v>
      </c>
      <c r="AQ127">
        <v>148.03</v>
      </c>
      <c r="AR127">
        <f t="shared" si="2"/>
        <v>656600</v>
      </c>
      <c r="AT127">
        <f t="shared" si="3"/>
        <v>586830</v>
      </c>
      <c r="AU127">
        <f t="shared" si="3"/>
        <v>294543.33333333331</v>
      </c>
    </row>
    <row r="128" spans="1:47" x14ac:dyDescent="0.25">
      <c r="A128">
        <v>124</v>
      </c>
      <c r="B128">
        <v>1488</v>
      </c>
      <c r="C128">
        <v>1618</v>
      </c>
      <c r="D128">
        <v>148.96</v>
      </c>
      <c r="E128" s="13">
        <v>688550</v>
      </c>
      <c r="F128" s="13">
        <v>347130</v>
      </c>
      <c r="G128">
        <v>0.504</v>
      </c>
      <c r="H128" s="13">
        <v>122730000</v>
      </c>
      <c r="I128">
        <v>354.06</v>
      </c>
      <c r="J128" t="s">
        <v>65</v>
      </c>
      <c r="K128" s="13">
        <v>771100</v>
      </c>
      <c r="O128">
        <v>124</v>
      </c>
      <c r="P128">
        <v>1488</v>
      </c>
      <c r="Q128">
        <v>1615</v>
      </c>
      <c r="R128">
        <v>148.97</v>
      </c>
      <c r="S128" s="13">
        <v>527780</v>
      </c>
      <c r="T128" s="13">
        <v>264730</v>
      </c>
      <c r="U128">
        <v>0.502</v>
      </c>
      <c r="V128" s="13">
        <v>93973000</v>
      </c>
      <c r="W128">
        <v>271.2</v>
      </c>
      <c r="X128" t="s">
        <v>65</v>
      </c>
      <c r="Y128" s="13">
        <v>590450</v>
      </c>
      <c r="AB128">
        <v>124</v>
      </c>
      <c r="AC128">
        <v>1488</v>
      </c>
      <c r="AD128">
        <v>1617</v>
      </c>
      <c r="AE128">
        <v>148.96</v>
      </c>
      <c r="AF128" s="13">
        <v>583820</v>
      </c>
      <c r="AG128" s="13">
        <v>295090</v>
      </c>
      <c r="AH128">
        <v>0.505</v>
      </c>
      <c r="AI128" s="13">
        <v>104110000</v>
      </c>
      <c r="AJ128">
        <v>301.36</v>
      </c>
      <c r="AK128" t="s">
        <v>65</v>
      </c>
      <c r="AL128" s="13">
        <v>654160</v>
      </c>
      <c r="AQ128">
        <v>148.96</v>
      </c>
      <c r="AR128">
        <f t="shared" si="2"/>
        <v>671903.33333333337</v>
      </c>
      <c r="AT128">
        <f t="shared" si="3"/>
        <v>600050</v>
      </c>
      <c r="AU128">
        <f t="shared" si="3"/>
        <v>302316.66666666669</v>
      </c>
    </row>
    <row r="129" spans="1:47" x14ac:dyDescent="0.25">
      <c r="A129">
        <v>125</v>
      </c>
      <c r="B129">
        <v>1500</v>
      </c>
      <c r="C129">
        <v>1630</v>
      </c>
      <c r="D129">
        <v>149.88999999999999</v>
      </c>
      <c r="E129" s="13">
        <v>693800</v>
      </c>
      <c r="F129" s="13">
        <v>350760</v>
      </c>
      <c r="G129">
        <v>0.50600000000000001</v>
      </c>
      <c r="H129" s="13">
        <v>123730000</v>
      </c>
      <c r="I129">
        <v>357.05</v>
      </c>
      <c r="J129" t="s">
        <v>65</v>
      </c>
      <c r="K129" s="13">
        <v>777430</v>
      </c>
      <c r="O129">
        <v>125</v>
      </c>
      <c r="P129">
        <v>1500</v>
      </c>
      <c r="Q129">
        <v>1627</v>
      </c>
      <c r="R129">
        <v>149.88999999999999</v>
      </c>
      <c r="S129" s="13">
        <v>535750</v>
      </c>
      <c r="T129" s="13">
        <v>268620</v>
      </c>
      <c r="U129">
        <v>0.501</v>
      </c>
      <c r="V129" s="13">
        <v>95384000</v>
      </c>
      <c r="W129">
        <v>275.67</v>
      </c>
      <c r="X129" t="s">
        <v>65</v>
      </c>
      <c r="Y129" s="13">
        <v>599320</v>
      </c>
      <c r="AB129">
        <v>125</v>
      </c>
      <c r="AC129">
        <v>1500</v>
      </c>
      <c r="AD129">
        <v>1629</v>
      </c>
      <c r="AE129">
        <v>149.88</v>
      </c>
      <c r="AF129" s="13">
        <v>604760</v>
      </c>
      <c r="AG129" s="13">
        <v>303920</v>
      </c>
      <c r="AH129">
        <v>0.503</v>
      </c>
      <c r="AI129" s="13">
        <v>107720000</v>
      </c>
      <c r="AJ129">
        <v>311.93</v>
      </c>
      <c r="AK129" t="s">
        <v>65</v>
      </c>
      <c r="AL129" s="13">
        <v>676830</v>
      </c>
      <c r="AQ129">
        <v>149.88</v>
      </c>
      <c r="AR129">
        <f t="shared" si="2"/>
        <v>684526.66666666663</v>
      </c>
      <c r="AT129">
        <f t="shared" si="3"/>
        <v>611436.66666666663</v>
      </c>
      <c r="AU129">
        <f t="shared" si="3"/>
        <v>307766.66666666669</v>
      </c>
    </row>
    <row r="130" spans="1:47" x14ac:dyDescent="0.25">
      <c r="A130">
        <v>126</v>
      </c>
      <c r="B130">
        <v>1512</v>
      </c>
      <c r="C130">
        <v>1642</v>
      </c>
      <c r="D130">
        <v>150.81</v>
      </c>
      <c r="E130" s="13">
        <v>698740</v>
      </c>
      <c r="F130" s="13">
        <v>353770</v>
      </c>
      <c r="G130">
        <v>0.50600000000000001</v>
      </c>
      <c r="H130" s="13">
        <v>124650000</v>
      </c>
      <c r="I130">
        <v>358.91</v>
      </c>
      <c r="J130" t="s">
        <v>65</v>
      </c>
      <c r="K130" s="13">
        <v>783190</v>
      </c>
      <c r="O130">
        <v>126</v>
      </c>
      <c r="P130">
        <v>1512</v>
      </c>
      <c r="Q130">
        <v>1639</v>
      </c>
      <c r="R130">
        <v>150.81</v>
      </c>
      <c r="S130" s="13">
        <v>549040</v>
      </c>
      <c r="T130" s="13">
        <v>276740</v>
      </c>
      <c r="U130">
        <v>0.504</v>
      </c>
      <c r="V130" s="13">
        <v>97855000</v>
      </c>
      <c r="W130">
        <v>282.83</v>
      </c>
      <c r="X130" t="s">
        <v>65</v>
      </c>
      <c r="Y130" s="13">
        <v>614840</v>
      </c>
      <c r="AB130">
        <v>126</v>
      </c>
      <c r="AC130">
        <v>1512</v>
      </c>
      <c r="AD130">
        <v>1641</v>
      </c>
      <c r="AE130">
        <v>150.81</v>
      </c>
      <c r="AF130" s="13">
        <v>622510</v>
      </c>
      <c r="AG130" s="13">
        <v>308160</v>
      </c>
      <c r="AH130">
        <v>0.495</v>
      </c>
      <c r="AI130" s="13">
        <v>110550000</v>
      </c>
      <c r="AJ130">
        <v>320.36</v>
      </c>
      <c r="AK130" t="s">
        <v>65</v>
      </c>
      <c r="AL130" s="13">
        <v>694610</v>
      </c>
      <c r="AQ130">
        <v>150.81</v>
      </c>
      <c r="AR130">
        <f t="shared" si="2"/>
        <v>697546.66666666663</v>
      </c>
      <c r="AT130">
        <f t="shared" si="3"/>
        <v>623430</v>
      </c>
      <c r="AU130">
        <f t="shared" si="3"/>
        <v>312890</v>
      </c>
    </row>
    <row r="131" spans="1:47" x14ac:dyDescent="0.25">
      <c r="A131">
        <v>127</v>
      </c>
      <c r="B131">
        <v>1524</v>
      </c>
      <c r="C131">
        <v>1654</v>
      </c>
      <c r="D131">
        <v>151.74</v>
      </c>
      <c r="E131" s="13">
        <v>700800</v>
      </c>
      <c r="F131" s="13">
        <v>356200</v>
      </c>
      <c r="G131">
        <v>0.50800000000000001</v>
      </c>
      <c r="H131" s="13">
        <v>125120000</v>
      </c>
      <c r="I131">
        <v>360.56</v>
      </c>
      <c r="J131" t="s">
        <v>65</v>
      </c>
      <c r="K131" s="13">
        <v>786130</v>
      </c>
      <c r="O131">
        <v>127</v>
      </c>
      <c r="P131">
        <v>1524</v>
      </c>
      <c r="Q131">
        <v>1651</v>
      </c>
      <c r="R131">
        <v>151.74</v>
      </c>
      <c r="S131" s="13">
        <v>555210</v>
      </c>
      <c r="T131" s="13">
        <v>281330</v>
      </c>
      <c r="U131">
        <v>0.50700000000000001</v>
      </c>
      <c r="V131" s="13">
        <v>99060000</v>
      </c>
      <c r="W131">
        <v>287.07</v>
      </c>
      <c r="X131" t="s">
        <v>65</v>
      </c>
      <c r="Y131" s="13">
        <v>622410</v>
      </c>
      <c r="AB131">
        <v>127</v>
      </c>
      <c r="AC131">
        <v>1524</v>
      </c>
      <c r="AD131">
        <v>1653</v>
      </c>
      <c r="AE131">
        <v>151.74</v>
      </c>
      <c r="AF131" s="13">
        <v>636190</v>
      </c>
      <c r="AG131" s="13">
        <v>320050</v>
      </c>
      <c r="AH131">
        <v>0.503</v>
      </c>
      <c r="AI131" s="13">
        <v>113340000</v>
      </c>
      <c r="AJ131">
        <v>326.51</v>
      </c>
      <c r="AK131" t="s">
        <v>65</v>
      </c>
      <c r="AL131" s="13">
        <v>712160</v>
      </c>
      <c r="AQ131">
        <v>151.74</v>
      </c>
      <c r="AR131">
        <f t="shared" si="2"/>
        <v>706900</v>
      </c>
      <c r="AT131">
        <f t="shared" si="3"/>
        <v>630733.33333333337</v>
      </c>
      <c r="AU131">
        <f t="shared" si="3"/>
        <v>319193.33333333331</v>
      </c>
    </row>
    <row r="132" spans="1:47" x14ac:dyDescent="0.25">
      <c r="A132">
        <v>128</v>
      </c>
      <c r="B132">
        <v>1536</v>
      </c>
      <c r="C132">
        <v>1666</v>
      </c>
      <c r="D132">
        <v>152.66</v>
      </c>
      <c r="E132" s="13">
        <v>702770</v>
      </c>
      <c r="F132" s="13">
        <v>357830</v>
      </c>
      <c r="G132">
        <v>0.50900000000000001</v>
      </c>
      <c r="H132" s="13">
        <v>125510000</v>
      </c>
      <c r="I132">
        <v>363.15</v>
      </c>
      <c r="J132" t="s">
        <v>65</v>
      </c>
      <c r="K132" s="13">
        <v>788620</v>
      </c>
      <c r="O132">
        <v>128</v>
      </c>
      <c r="P132">
        <v>1536</v>
      </c>
      <c r="Q132">
        <v>1663</v>
      </c>
      <c r="R132">
        <v>152.66</v>
      </c>
      <c r="S132" s="13">
        <v>562180</v>
      </c>
      <c r="T132" s="13">
        <v>285520</v>
      </c>
      <c r="U132">
        <v>0.50800000000000001</v>
      </c>
      <c r="V132" s="13">
        <v>100350000</v>
      </c>
      <c r="W132">
        <v>290.39999999999998</v>
      </c>
      <c r="X132" t="s">
        <v>65</v>
      </c>
      <c r="Y132" s="13">
        <v>630530</v>
      </c>
      <c r="AB132">
        <v>128</v>
      </c>
      <c r="AC132">
        <v>1536</v>
      </c>
      <c r="AD132">
        <v>1665</v>
      </c>
      <c r="AE132">
        <v>152.66</v>
      </c>
      <c r="AF132" s="13">
        <v>650140</v>
      </c>
      <c r="AG132" s="13">
        <v>326430</v>
      </c>
      <c r="AH132">
        <v>0.502</v>
      </c>
      <c r="AI132" s="13">
        <v>115780000</v>
      </c>
      <c r="AJ132">
        <v>336.33</v>
      </c>
      <c r="AK132" t="s">
        <v>65</v>
      </c>
      <c r="AL132" s="13">
        <v>727490</v>
      </c>
      <c r="AQ132">
        <v>152.66</v>
      </c>
      <c r="AR132">
        <f t="shared" si="2"/>
        <v>715546.66666666663</v>
      </c>
      <c r="AT132">
        <f t="shared" si="3"/>
        <v>638363.33333333337</v>
      </c>
      <c r="AU132">
        <f t="shared" si="3"/>
        <v>323260</v>
      </c>
    </row>
    <row r="133" spans="1:47" x14ac:dyDescent="0.25">
      <c r="A133">
        <v>129</v>
      </c>
      <c r="B133">
        <v>1548</v>
      </c>
      <c r="C133">
        <v>1678</v>
      </c>
      <c r="D133">
        <v>153.58000000000001</v>
      </c>
      <c r="E133" s="13">
        <v>704520</v>
      </c>
      <c r="F133" s="13">
        <v>361070</v>
      </c>
      <c r="G133">
        <v>0.51300000000000001</v>
      </c>
      <c r="H133" s="13">
        <v>126000000</v>
      </c>
      <c r="I133">
        <v>364.5</v>
      </c>
      <c r="J133" t="s">
        <v>65</v>
      </c>
      <c r="K133" s="13">
        <v>791660</v>
      </c>
      <c r="O133">
        <v>129</v>
      </c>
      <c r="P133">
        <v>1548</v>
      </c>
      <c r="Q133">
        <v>1675</v>
      </c>
      <c r="R133">
        <v>153.58000000000001</v>
      </c>
      <c r="S133" s="13">
        <v>569310</v>
      </c>
      <c r="T133" s="13">
        <v>287560</v>
      </c>
      <c r="U133">
        <v>0.505</v>
      </c>
      <c r="V133" s="13">
        <v>101510000</v>
      </c>
      <c r="W133">
        <v>293.06</v>
      </c>
      <c r="X133" t="s">
        <v>65</v>
      </c>
      <c r="Y133" s="13">
        <v>637820</v>
      </c>
      <c r="AB133">
        <v>129</v>
      </c>
      <c r="AC133">
        <v>1548</v>
      </c>
      <c r="AD133">
        <v>1677</v>
      </c>
      <c r="AE133">
        <v>153.58000000000001</v>
      </c>
      <c r="AF133" s="13">
        <v>660220</v>
      </c>
      <c r="AG133" s="13">
        <v>331040</v>
      </c>
      <c r="AH133">
        <v>0.501</v>
      </c>
      <c r="AI133" s="13">
        <v>117550000</v>
      </c>
      <c r="AJ133">
        <v>340.35</v>
      </c>
      <c r="AK133" t="s">
        <v>65</v>
      </c>
      <c r="AL133" s="13">
        <v>738560</v>
      </c>
      <c r="AQ133">
        <v>153.58000000000001</v>
      </c>
      <c r="AR133">
        <f t="shared" si="2"/>
        <v>722680</v>
      </c>
      <c r="AT133">
        <f t="shared" si="3"/>
        <v>644683.33333333337</v>
      </c>
      <c r="AU133">
        <f t="shared" si="3"/>
        <v>326556.66666666669</v>
      </c>
    </row>
    <row r="134" spans="1:47" x14ac:dyDescent="0.25">
      <c r="A134">
        <v>130</v>
      </c>
      <c r="B134">
        <v>1560</v>
      </c>
      <c r="C134">
        <v>1690</v>
      </c>
      <c r="D134">
        <v>154.51</v>
      </c>
      <c r="E134" s="13">
        <v>704500</v>
      </c>
      <c r="F134" s="13">
        <v>360030</v>
      </c>
      <c r="G134">
        <v>0.51100000000000001</v>
      </c>
      <c r="H134" s="13">
        <v>125920000</v>
      </c>
      <c r="I134">
        <v>363.43</v>
      </c>
      <c r="J134" t="s">
        <v>65</v>
      </c>
      <c r="K134" s="13">
        <v>791170</v>
      </c>
      <c r="O134">
        <v>130</v>
      </c>
      <c r="P134">
        <v>1560</v>
      </c>
      <c r="Q134">
        <v>1687</v>
      </c>
      <c r="R134">
        <v>154.51</v>
      </c>
      <c r="S134" s="13">
        <v>572030</v>
      </c>
      <c r="T134" s="13">
        <v>290590</v>
      </c>
      <c r="U134">
        <v>0.50800000000000001</v>
      </c>
      <c r="V134" s="13">
        <v>102120000</v>
      </c>
      <c r="W134">
        <v>294.01</v>
      </c>
      <c r="X134" t="s">
        <v>65</v>
      </c>
      <c r="Y134" s="13">
        <v>641610</v>
      </c>
      <c r="AB134">
        <v>130</v>
      </c>
      <c r="AC134">
        <v>1560</v>
      </c>
      <c r="AD134">
        <v>1689</v>
      </c>
      <c r="AE134">
        <v>154.51</v>
      </c>
      <c r="AF134" s="13">
        <v>661850</v>
      </c>
      <c r="AG134" s="13">
        <v>334830</v>
      </c>
      <c r="AH134">
        <v>0.50600000000000001</v>
      </c>
      <c r="AI134" s="13">
        <v>118050000</v>
      </c>
      <c r="AJ134">
        <v>341.73</v>
      </c>
      <c r="AK134" t="s">
        <v>65</v>
      </c>
      <c r="AL134" s="13">
        <v>741720</v>
      </c>
      <c r="AQ134">
        <v>154.51</v>
      </c>
      <c r="AR134">
        <f t="shared" ref="AR134:AR140" si="4">AVERAGE(K134,Y134,AL134)</f>
        <v>724833.33333333337</v>
      </c>
      <c r="AT134">
        <f t="shared" ref="AT134:AU140" si="5">AVERAGE(E134,S134,AF134)</f>
        <v>646126.66666666663</v>
      </c>
      <c r="AU134">
        <f t="shared" si="5"/>
        <v>328483.33333333331</v>
      </c>
    </row>
    <row r="135" spans="1:47" x14ac:dyDescent="0.25">
      <c r="A135">
        <v>131</v>
      </c>
      <c r="B135">
        <v>1572</v>
      </c>
      <c r="C135">
        <v>1702</v>
      </c>
      <c r="D135">
        <v>155.43</v>
      </c>
      <c r="E135" s="13">
        <v>699590</v>
      </c>
      <c r="F135" s="13">
        <v>362360</v>
      </c>
      <c r="G135">
        <v>0.51800000000000002</v>
      </c>
      <c r="H135" s="13">
        <v>125390000</v>
      </c>
      <c r="I135">
        <v>364.34</v>
      </c>
      <c r="J135" t="s">
        <v>65</v>
      </c>
      <c r="K135" s="13">
        <v>787860</v>
      </c>
      <c r="O135">
        <v>131</v>
      </c>
      <c r="P135">
        <v>1572</v>
      </c>
      <c r="Q135">
        <v>1699</v>
      </c>
      <c r="R135">
        <v>155.44</v>
      </c>
      <c r="S135" s="13">
        <v>575710</v>
      </c>
      <c r="T135" s="13">
        <v>293350</v>
      </c>
      <c r="U135">
        <v>0.51</v>
      </c>
      <c r="V135" s="13">
        <v>102840000</v>
      </c>
      <c r="W135">
        <v>296.91000000000003</v>
      </c>
      <c r="X135" t="s">
        <v>65</v>
      </c>
      <c r="Y135" s="13">
        <v>646140</v>
      </c>
      <c r="AB135">
        <v>131</v>
      </c>
      <c r="AC135">
        <v>1572</v>
      </c>
      <c r="AD135">
        <v>1701</v>
      </c>
      <c r="AE135">
        <v>155.43</v>
      </c>
      <c r="AF135" s="13">
        <v>674770</v>
      </c>
      <c r="AG135" s="13">
        <v>339900</v>
      </c>
      <c r="AH135">
        <v>0.504</v>
      </c>
      <c r="AI135" s="13">
        <v>120250000</v>
      </c>
      <c r="AJ135">
        <v>348.11</v>
      </c>
      <c r="AK135" t="s">
        <v>65</v>
      </c>
      <c r="AL135" s="13">
        <v>755550</v>
      </c>
      <c r="AQ135">
        <v>155.43</v>
      </c>
      <c r="AR135">
        <f t="shared" si="4"/>
        <v>729850</v>
      </c>
      <c r="AT135">
        <f t="shared" si="5"/>
        <v>650023.33333333337</v>
      </c>
      <c r="AU135">
        <f t="shared" si="5"/>
        <v>331870</v>
      </c>
    </row>
    <row r="136" spans="1:47" x14ac:dyDescent="0.25">
      <c r="A136">
        <v>132</v>
      </c>
      <c r="B136">
        <v>1584</v>
      </c>
      <c r="C136">
        <v>1714</v>
      </c>
      <c r="D136">
        <v>156.36000000000001</v>
      </c>
      <c r="E136" s="13">
        <v>691530</v>
      </c>
      <c r="F136" s="13">
        <v>356420</v>
      </c>
      <c r="G136">
        <v>0.51500000000000001</v>
      </c>
      <c r="H136" s="13">
        <v>123820000</v>
      </c>
      <c r="I136">
        <v>358.53</v>
      </c>
      <c r="J136" t="s">
        <v>65</v>
      </c>
      <c r="K136" s="13">
        <v>777980</v>
      </c>
      <c r="O136">
        <v>132</v>
      </c>
      <c r="P136">
        <v>1584</v>
      </c>
      <c r="Q136">
        <v>1711</v>
      </c>
      <c r="R136">
        <v>156.36000000000001</v>
      </c>
      <c r="S136" s="13">
        <v>573680</v>
      </c>
      <c r="T136" s="13">
        <v>293410</v>
      </c>
      <c r="U136">
        <v>0.51100000000000001</v>
      </c>
      <c r="V136" s="13">
        <v>102550000</v>
      </c>
      <c r="W136">
        <v>297.18</v>
      </c>
      <c r="X136" t="s">
        <v>65</v>
      </c>
      <c r="Y136" s="13">
        <v>644360</v>
      </c>
      <c r="AB136">
        <v>132</v>
      </c>
      <c r="AC136">
        <v>1584</v>
      </c>
      <c r="AD136">
        <v>1713</v>
      </c>
      <c r="AE136">
        <v>156.36000000000001</v>
      </c>
      <c r="AF136" s="13">
        <v>673830</v>
      </c>
      <c r="AG136" s="13">
        <v>342380</v>
      </c>
      <c r="AH136">
        <v>0.50800000000000001</v>
      </c>
      <c r="AI136" s="13">
        <v>120290000</v>
      </c>
      <c r="AJ136">
        <v>347.77</v>
      </c>
      <c r="AK136" t="s">
        <v>65</v>
      </c>
      <c r="AL136" s="13">
        <v>755820</v>
      </c>
      <c r="AQ136">
        <v>156.36000000000001</v>
      </c>
      <c r="AR136">
        <f t="shared" si="4"/>
        <v>726053.33333333337</v>
      </c>
      <c r="AT136">
        <f t="shared" si="5"/>
        <v>646346.66666666663</v>
      </c>
      <c r="AU136">
        <f t="shared" si="5"/>
        <v>330736.66666666669</v>
      </c>
    </row>
    <row r="137" spans="1:47" x14ac:dyDescent="0.25">
      <c r="A137">
        <v>133</v>
      </c>
      <c r="B137">
        <v>1596</v>
      </c>
      <c r="C137">
        <v>1726</v>
      </c>
      <c r="D137">
        <v>157.28</v>
      </c>
      <c r="E137" s="13">
        <v>687180</v>
      </c>
      <c r="F137" s="13">
        <v>353410</v>
      </c>
      <c r="G137">
        <v>0.51400000000000001</v>
      </c>
      <c r="H137" s="13">
        <v>122980000</v>
      </c>
      <c r="I137">
        <v>356.34</v>
      </c>
      <c r="J137" t="s">
        <v>65</v>
      </c>
      <c r="K137" s="13">
        <v>772730</v>
      </c>
      <c r="O137">
        <v>133</v>
      </c>
      <c r="P137">
        <v>1596</v>
      </c>
      <c r="Q137">
        <v>1723</v>
      </c>
      <c r="R137">
        <v>157.28</v>
      </c>
      <c r="S137" s="13">
        <v>577450</v>
      </c>
      <c r="T137" s="13">
        <v>293010</v>
      </c>
      <c r="U137">
        <v>0.50700000000000001</v>
      </c>
      <c r="V137" s="13">
        <v>103060000</v>
      </c>
      <c r="W137">
        <v>298.89</v>
      </c>
      <c r="X137" t="s">
        <v>65</v>
      </c>
      <c r="Y137" s="13">
        <v>647540</v>
      </c>
      <c r="AB137">
        <v>133</v>
      </c>
      <c r="AC137">
        <v>1596</v>
      </c>
      <c r="AD137">
        <v>1725</v>
      </c>
      <c r="AE137">
        <v>157.28</v>
      </c>
      <c r="AF137" s="13">
        <v>681420</v>
      </c>
      <c r="AG137" s="13">
        <v>347230</v>
      </c>
      <c r="AH137">
        <v>0.51</v>
      </c>
      <c r="AI137" s="13">
        <v>121720000</v>
      </c>
      <c r="AJ137">
        <v>351.7</v>
      </c>
      <c r="AK137" t="s">
        <v>65</v>
      </c>
      <c r="AL137" s="13">
        <v>764790</v>
      </c>
      <c r="AQ137">
        <v>157.28</v>
      </c>
      <c r="AR137">
        <f t="shared" si="4"/>
        <v>728353.33333333337</v>
      </c>
      <c r="AT137">
        <f t="shared" si="5"/>
        <v>648683.33333333337</v>
      </c>
      <c r="AU137">
        <f t="shared" si="5"/>
        <v>331216.66666666669</v>
      </c>
    </row>
    <row r="138" spans="1:47" x14ac:dyDescent="0.25">
      <c r="A138">
        <v>134</v>
      </c>
      <c r="B138">
        <v>1608</v>
      </c>
      <c r="C138">
        <v>1738</v>
      </c>
      <c r="D138">
        <v>158.21</v>
      </c>
      <c r="E138" s="13">
        <v>681050</v>
      </c>
      <c r="F138" s="13">
        <v>351850</v>
      </c>
      <c r="G138">
        <v>0.51700000000000002</v>
      </c>
      <c r="H138" s="13">
        <v>122000000</v>
      </c>
      <c r="I138">
        <v>354.03</v>
      </c>
      <c r="J138" t="s">
        <v>65</v>
      </c>
      <c r="K138" s="13">
        <v>766570</v>
      </c>
      <c r="O138">
        <v>134</v>
      </c>
      <c r="P138">
        <v>1608</v>
      </c>
      <c r="Q138">
        <v>1735</v>
      </c>
      <c r="R138">
        <v>158.21</v>
      </c>
      <c r="S138" s="13">
        <v>575240</v>
      </c>
      <c r="T138" s="13">
        <v>293460</v>
      </c>
      <c r="U138">
        <v>0.51</v>
      </c>
      <c r="V138" s="13">
        <v>102780000</v>
      </c>
      <c r="W138">
        <v>296.2</v>
      </c>
      <c r="X138" t="s">
        <v>65</v>
      </c>
      <c r="Y138" s="13">
        <v>645770</v>
      </c>
      <c r="AB138">
        <v>134</v>
      </c>
      <c r="AC138">
        <v>1608</v>
      </c>
      <c r="AD138">
        <v>1737</v>
      </c>
      <c r="AE138">
        <v>158.21</v>
      </c>
      <c r="AF138" s="13">
        <v>681280</v>
      </c>
      <c r="AG138" s="13">
        <v>345520</v>
      </c>
      <c r="AH138">
        <v>0.50700000000000001</v>
      </c>
      <c r="AI138" s="13">
        <v>121580000</v>
      </c>
      <c r="AJ138">
        <v>351.92</v>
      </c>
      <c r="AK138" t="s">
        <v>65</v>
      </c>
      <c r="AL138" s="13">
        <v>763890</v>
      </c>
      <c r="AQ138">
        <v>158.21</v>
      </c>
      <c r="AR138">
        <f t="shared" si="4"/>
        <v>725410</v>
      </c>
      <c r="AT138">
        <f t="shared" si="5"/>
        <v>645856.66666666663</v>
      </c>
      <c r="AU138">
        <f t="shared" si="5"/>
        <v>330276.66666666669</v>
      </c>
    </row>
    <row r="139" spans="1:47" x14ac:dyDescent="0.25">
      <c r="A139">
        <v>135</v>
      </c>
      <c r="B139">
        <v>1620</v>
      </c>
      <c r="C139">
        <v>1750</v>
      </c>
      <c r="D139">
        <v>159.13</v>
      </c>
      <c r="E139" s="13">
        <v>678890</v>
      </c>
      <c r="F139" s="13">
        <v>351350</v>
      </c>
      <c r="G139">
        <v>0.51800000000000002</v>
      </c>
      <c r="H139" s="13">
        <v>121660000</v>
      </c>
      <c r="I139">
        <v>351.97</v>
      </c>
      <c r="J139" t="s">
        <v>65</v>
      </c>
      <c r="K139" s="13">
        <v>764420</v>
      </c>
      <c r="O139">
        <v>135</v>
      </c>
      <c r="P139">
        <v>1620</v>
      </c>
      <c r="Q139">
        <v>1747</v>
      </c>
      <c r="R139">
        <v>159.13999999999999</v>
      </c>
      <c r="S139" s="13">
        <v>572060</v>
      </c>
      <c r="T139" s="13">
        <v>291600</v>
      </c>
      <c r="U139">
        <v>0.51</v>
      </c>
      <c r="V139" s="13">
        <v>102190000</v>
      </c>
      <c r="W139">
        <v>296.39999999999998</v>
      </c>
      <c r="X139" t="s">
        <v>65</v>
      </c>
      <c r="Y139" s="13">
        <v>642090</v>
      </c>
      <c r="AB139">
        <v>135</v>
      </c>
      <c r="AC139">
        <v>1620</v>
      </c>
      <c r="AD139">
        <v>1749</v>
      </c>
      <c r="AE139">
        <v>159.13</v>
      </c>
      <c r="AF139" s="13">
        <v>678820</v>
      </c>
      <c r="AG139" s="13">
        <v>344490</v>
      </c>
      <c r="AH139">
        <v>0.50700000000000001</v>
      </c>
      <c r="AI139" s="13">
        <v>121150000</v>
      </c>
      <c r="AJ139">
        <v>349.29</v>
      </c>
      <c r="AK139" t="s">
        <v>65</v>
      </c>
      <c r="AL139" s="13">
        <v>761230</v>
      </c>
      <c r="AQ139">
        <v>159.13</v>
      </c>
      <c r="AR139">
        <f t="shared" si="4"/>
        <v>722580</v>
      </c>
      <c r="AT139">
        <f t="shared" si="5"/>
        <v>643256.66666666663</v>
      </c>
      <c r="AU139">
        <f t="shared" si="5"/>
        <v>329146.66666666669</v>
      </c>
    </row>
    <row r="140" spans="1:47" x14ac:dyDescent="0.25">
      <c r="A140">
        <v>136</v>
      </c>
      <c r="B140">
        <v>1632</v>
      </c>
      <c r="C140">
        <v>1762</v>
      </c>
      <c r="D140">
        <v>160.06</v>
      </c>
      <c r="E140" s="13">
        <v>672130</v>
      </c>
      <c r="F140" s="13">
        <v>348040</v>
      </c>
      <c r="G140">
        <v>0.51800000000000002</v>
      </c>
      <c r="H140" s="13">
        <v>120460000</v>
      </c>
      <c r="I140">
        <v>348.11</v>
      </c>
      <c r="J140" t="s">
        <v>65</v>
      </c>
      <c r="K140" s="13">
        <v>756900</v>
      </c>
      <c r="O140">
        <v>136</v>
      </c>
      <c r="P140">
        <v>1632</v>
      </c>
      <c r="Q140">
        <v>1759</v>
      </c>
      <c r="R140">
        <v>160.06</v>
      </c>
      <c r="S140" s="13">
        <v>569330</v>
      </c>
      <c r="T140" s="13">
        <v>289840</v>
      </c>
      <c r="U140">
        <v>0.50900000000000001</v>
      </c>
      <c r="V140" s="13">
        <v>101680000</v>
      </c>
      <c r="W140">
        <v>294.47000000000003</v>
      </c>
      <c r="X140" t="s">
        <v>65</v>
      </c>
      <c r="Y140" s="13">
        <v>638860</v>
      </c>
      <c r="AB140">
        <v>136</v>
      </c>
      <c r="AC140">
        <v>1632</v>
      </c>
      <c r="AD140">
        <v>1761</v>
      </c>
      <c r="AE140">
        <v>160.06</v>
      </c>
      <c r="AF140" s="13">
        <v>677890</v>
      </c>
      <c r="AG140" s="13">
        <v>345530</v>
      </c>
      <c r="AH140">
        <v>0.51</v>
      </c>
      <c r="AI140" s="13">
        <v>121100000</v>
      </c>
      <c r="AJ140">
        <v>350.34</v>
      </c>
      <c r="AK140" t="s">
        <v>65</v>
      </c>
      <c r="AL140" s="13">
        <v>760870</v>
      </c>
      <c r="AQ140">
        <v>160.06</v>
      </c>
      <c r="AR140">
        <f t="shared" si="4"/>
        <v>718876.66666666663</v>
      </c>
      <c r="AT140">
        <f t="shared" si="5"/>
        <v>639783.33333333337</v>
      </c>
      <c r="AU140">
        <f t="shared" si="5"/>
        <v>327803.33333333331</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68DBC-B1E2-4429-A2ED-1313280AC9B2}">
  <sheetPr>
    <tabColor rgb="FFC00000"/>
  </sheetPr>
  <dimension ref="A1:AA140"/>
  <sheetViews>
    <sheetView topLeftCell="J1" workbookViewId="0">
      <selection activeCell="P4" sqref="P4"/>
    </sheetView>
  </sheetViews>
  <sheetFormatPr defaultRowHeight="15" x14ac:dyDescent="0.25"/>
  <cols>
    <col min="3" max="3" width="12.7109375" bestFit="1" customWidth="1"/>
    <col min="7" max="7" width="12.7109375" bestFit="1" customWidth="1"/>
  </cols>
  <sheetData>
    <row r="1" spans="1:27" x14ac:dyDescent="0.25">
      <c r="A1" s="2" t="s">
        <v>29</v>
      </c>
      <c r="F1" s="2" t="s">
        <v>29</v>
      </c>
      <c r="J1" s="2" t="s">
        <v>29</v>
      </c>
      <c r="O1" s="38" t="s">
        <v>50</v>
      </c>
      <c r="P1" s="38" t="s">
        <v>51</v>
      </c>
      <c r="W1" s="2" t="s">
        <v>29</v>
      </c>
    </row>
    <row r="2" spans="1:27" x14ac:dyDescent="0.25">
      <c r="A2" t="s">
        <v>52</v>
      </c>
      <c r="B2" t="s">
        <v>4</v>
      </c>
      <c r="C2" t="s">
        <v>59</v>
      </c>
      <c r="D2" t="s">
        <v>54</v>
      </c>
      <c r="F2" t="s">
        <v>4</v>
      </c>
      <c r="G2" t="s">
        <v>59</v>
      </c>
      <c r="H2" t="s">
        <v>54</v>
      </c>
      <c r="J2" t="s">
        <v>4</v>
      </c>
      <c r="K2" t="s">
        <v>59</v>
      </c>
      <c r="L2" t="s">
        <v>54</v>
      </c>
      <c r="O2" s="39">
        <v>744</v>
      </c>
      <c r="P2" s="39">
        <v>91.63</v>
      </c>
      <c r="X2" t="s">
        <v>52</v>
      </c>
      <c r="Y2" t="s">
        <v>4</v>
      </c>
      <c r="Z2" t="s">
        <v>59</v>
      </c>
      <c r="AA2" t="s">
        <v>54</v>
      </c>
    </row>
    <row r="3" spans="1:27" x14ac:dyDescent="0.25">
      <c r="O3" s="39">
        <v>792</v>
      </c>
      <c r="P3" s="39">
        <v>95.29</v>
      </c>
    </row>
    <row r="4" spans="1:27" x14ac:dyDescent="0.25">
      <c r="A4" t="s">
        <v>61</v>
      </c>
      <c r="B4" t="s">
        <v>7</v>
      </c>
      <c r="D4" t="s">
        <v>62</v>
      </c>
      <c r="F4" t="s">
        <v>7</v>
      </c>
      <c r="H4" t="s">
        <v>62</v>
      </c>
      <c r="J4" t="s">
        <v>7</v>
      </c>
      <c r="L4" t="s">
        <v>62</v>
      </c>
      <c r="O4" s="39">
        <v>780</v>
      </c>
      <c r="P4" s="39">
        <v>94.38</v>
      </c>
      <c r="X4" t="s">
        <v>61</v>
      </c>
      <c r="Y4" t="s">
        <v>7</v>
      </c>
      <c r="AA4" t="s">
        <v>62</v>
      </c>
    </row>
    <row r="5" spans="1:27" x14ac:dyDescent="0.25">
      <c r="A5">
        <v>12</v>
      </c>
      <c r="B5">
        <v>0.53500000000000003</v>
      </c>
      <c r="D5">
        <v>35.01</v>
      </c>
      <c r="F5">
        <v>0.54300000000000004</v>
      </c>
      <c r="H5">
        <v>34.97</v>
      </c>
      <c r="J5">
        <v>0.53300000000000003</v>
      </c>
      <c r="L5">
        <v>35.01</v>
      </c>
      <c r="O5" s="39" t="s">
        <v>9</v>
      </c>
      <c r="P5" s="40">
        <f>AVERAGE(P2:P4)</f>
        <v>93.766666666666666</v>
      </c>
      <c r="X5">
        <v>12</v>
      </c>
      <c r="Y5">
        <v>0.53700000000000003</v>
      </c>
      <c r="AA5">
        <v>35.01</v>
      </c>
    </row>
    <row r="6" spans="1:27" x14ac:dyDescent="0.25">
      <c r="A6">
        <v>24</v>
      </c>
      <c r="B6">
        <v>0.53200000000000003</v>
      </c>
      <c r="C6">
        <f>(B7-B5)/(A7-A5)</f>
        <v>-4.1666666666666706E-5</v>
      </c>
      <c r="D6">
        <v>35.82</v>
      </c>
      <c r="F6">
        <v>0.53900000000000003</v>
      </c>
      <c r="G6">
        <f>(F7-F5)/(A7-A5)</f>
        <v>-4.1666666666666706E-5</v>
      </c>
      <c r="H6">
        <v>35.799999999999997</v>
      </c>
      <c r="J6">
        <v>0.53700000000000003</v>
      </c>
      <c r="K6">
        <f>(J7-J5)/(A7-A5)</f>
        <v>5.0000000000000044E-4</v>
      </c>
      <c r="L6">
        <v>35.83</v>
      </c>
      <c r="O6" s="39" t="s">
        <v>25</v>
      </c>
      <c r="P6" s="40">
        <f>STDEV(P2:P4)</f>
        <v>1.905527048701579</v>
      </c>
      <c r="X6">
        <v>24</v>
      </c>
      <c r="Y6">
        <v>0.53600000000000003</v>
      </c>
      <c r="Z6">
        <f>(Y7-Y5)/(X7-X5)</f>
        <v>1.3888888888888748E-4</v>
      </c>
      <c r="AA6">
        <v>35.82</v>
      </c>
    </row>
    <row r="7" spans="1:27" x14ac:dyDescent="0.25">
      <c r="A7">
        <v>36</v>
      </c>
      <c r="B7">
        <v>0.53400000000000003</v>
      </c>
      <c r="C7">
        <f t="shared" ref="C7:C70" si="0">(B8-B6)/(A8-A6)</f>
        <v>3.7500000000000033E-4</v>
      </c>
      <c r="D7">
        <v>36.729999999999997</v>
      </c>
      <c r="F7">
        <v>0.54200000000000004</v>
      </c>
      <c r="G7">
        <f t="shared" ref="G7:G70" si="1">(F8-F6)/(A8-A6)</f>
        <v>5.0000000000000044E-4</v>
      </c>
      <c r="H7">
        <v>36.71</v>
      </c>
      <c r="J7">
        <v>0.54500000000000004</v>
      </c>
      <c r="K7">
        <f t="shared" ref="K7:K70" si="2">(J8-J6)/(A8-A6)</f>
        <v>8.7500000000000078E-4</v>
      </c>
      <c r="L7">
        <v>36.74</v>
      </c>
      <c r="X7">
        <v>36</v>
      </c>
      <c r="Y7">
        <v>0.54033333333333333</v>
      </c>
      <c r="Z7">
        <f t="shared" ref="Z7:Z70" si="3">(Y8-Y6)/(X8-X6)</f>
        <v>5.8333333333333382E-4</v>
      </c>
      <c r="AA7">
        <v>36.729999999999997</v>
      </c>
    </row>
    <row r="8" spans="1:27" x14ac:dyDescent="0.25">
      <c r="A8">
        <v>48</v>
      </c>
      <c r="B8">
        <v>0.54100000000000004</v>
      </c>
      <c r="C8">
        <f t="shared" si="0"/>
        <v>5.0000000000000044E-4</v>
      </c>
      <c r="D8">
        <v>37.67</v>
      </c>
      <c r="F8">
        <v>0.55100000000000005</v>
      </c>
      <c r="G8">
        <f t="shared" si="1"/>
        <v>5.8333333333333382E-4</v>
      </c>
      <c r="H8">
        <v>37.659999999999997</v>
      </c>
      <c r="J8">
        <v>0.55800000000000005</v>
      </c>
      <c r="K8">
        <f t="shared" si="2"/>
        <v>1.2083333333333297E-3</v>
      </c>
      <c r="L8">
        <v>37.67</v>
      </c>
      <c r="X8">
        <v>48</v>
      </c>
      <c r="Y8">
        <v>0.55000000000000004</v>
      </c>
      <c r="Z8">
        <f t="shared" si="3"/>
        <v>7.6388888888889262E-4</v>
      </c>
      <c r="AA8">
        <v>37.67</v>
      </c>
    </row>
    <row r="9" spans="1:27" x14ac:dyDescent="0.25">
      <c r="A9">
        <v>60</v>
      </c>
      <c r="B9">
        <v>0.54600000000000004</v>
      </c>
      <c r="C9">
        <f t="shared" si="0"/>
        <v>4.1666666666666702E-4</v>
      </c>
      <c r="D9">
        <v>38.619999999999997</v>
      </c>
      <c r="F9">
        <v>0.55600000000000005</v>
      </c>
      <c r="G9">
        <f t="shared" si="1"/>
        <v>4.9999999999999578E-4</v>
      </c>
      <c r="H9">
        <v>38.61</v>
      </c>
      <c r="J9">
        <v>0.57399999999999995</v>
      </c>
      <c r="K9">
        <f t="shared" si="2"/>
        <v>8.7499999999999612E-4</v>
      </c>
      <c r="L9">
        <v>38.619999999999997</v>
      </c>
      <c r="X9">
        <v>60</v>
      </c>
      <c r="Y9">
        <v>0.55866666666666676</v>
      </c>
      <c r="Z9">
        <f t="shared" si="3"/>
        <v>5.9722222222221655E-4</v>
      </c>
      <c r="AA9">
        <v>38.619999999999997</v>
      </c>
    </row>
    <row r="10" spans="1:27" x14ac:dyDescent="0.25">
      <c r="A10">
        <v>72</v>
      </c>
      <c r="B10">
        <v>0.55100000000000005</v>
      </c>
      <c r="C10">
        <f t="shared" si="0"/>
        <v>3.7500000000000033E-4</v>
      </c>
      <c r="D10">
        <v>39.58</v>
      </c>
      <c r="F10">
        <v>0.56299999999999994</v>
      </c>
      <c r="G10">
        <f t="shared" si="1"/>
        <v>4.9999999999999578E-4</v>
      </c>
      <c r="H10">
        <v>39.57</v>
      </c>
      <c r="J10">
        <v>0.57899999999999996</v>
      </c>
      <c r="K10">
        <f t="shared" si="2"/>
        <v>5.8333333333333382E-4</v>
      </c>
      <c r="L10">
        <v>39.58</v>
      </c>
      <c r="X10">
        <v>72</v>
      </c>
      <c r="Y10">
        <v>0.56433333333333324</v>
      </c>
      <c r="Z10">
        <f t="shared" si="3"/>
        <v>4.8611111111110383E-4</v>
      </c>
      <c r="AA10">
        <v>39.58</v>
      </c>
    </row>
    <row r="11" spans="1:27" x14ac:dyDescent="0.25">
      <c r="A11">
        <v>84</v>
      </c>
      <c r="B11">
        <v>0.55500000000000005</v>
      </c>
      <c r="C11">
        <f t="shared" si="0"/>
        <v>2.9166666666666691E-4</v>
      </c>
      <c r="D11">
        <v>40.53</v>
      </c>
      <c r="F11">
        <v>0.56799999999999995</v>
      </c>
      <c r="G11">
        <f t="shared" si="1"/>
        <v>3.3333333333333365E-4</v>
      </c>
      <c r="H11">
        <v>40.53</v>
      </c>
      <c r="J11">
        <v>0.58799999999999997</v>
      </c>
      <c r="K11">
        <f t="shared" si="2"/>
        <v>6.2500000000000056E-4</v>
      </c>
      <c r="L11">
        <v>40.53</v>
      </c>
      <c r="X11">
        <v>84</v>
      </c>
      <c r="Y11">
        <v>0.57033333333333325</v>
      </c>
      <c r="Z11">
        <f t="shared" si="3"/>
        <v>4.1666666666666702E-4</v>
      </c>
      <c r="AA11">
        <v>40.53</v>
      </c>
    </row>
    <row r="12" spans="1:27" x14ac:dyDescent="0.25">
      <c r="A12">
        <v>96</v>
      </c>
      <c r="B12">
        <v>0.55800000000000005</v>
      </c>
      <c r="C12">
        <f t="shared" si="0"/>
        <v>2.5000000000000022E-4</v>
      </c>
      <c r="D12">
        <v>41.48</v>
      </c>
      <c r="F12">
        <v>0.57099999999999995</v>
      </c>
      <c r="G12">
        <f t="shared" si="1"/>
        <v>3.3333333333333365E-4</v>
      </c>
      <c r="H12">
        <v>41.48</v>
      </c>
      <c r="J12">
        <v>0.59399999999999997</v>
      </c>
      <c r="K12">
        <f t="shared" si="2"/>
        <v>4.5833333333333376E-4</v>
      </c>
      <c r="L12">
        <v>41.48</v>
      </c>
      <c r="X12">
        <v>96</v>
      </c>
      <c r="Y12">
        <v>0.57433333333333325</v>
      </c>
      <c r="Z12">
        <f t="shared" si="3"/>
        <v>3.472222222222256E-4</v>
      </c>
      <c r="AA12">
        <v>41.48</v>
      </c>
    </row>
    <row r="13" spans="1:27" x14ac:dyDescent="0.25">
      <c r="A13">
        <v>108</v>
      </c>
      <c r="B13">
        <v>0.56100000000000005</v>
      </c>
      <c r="C13">
        <f t="shared" si="0"/>
        <v>2.4999999999999561E-4</v>
      </c>
      <c r="D13">
        <v>42.43</v>
      </c>
      <c r="F13">
        <v>0.57599999999999996</v>
      </c>
      <c r="G13">
        <f t="shared" si="1"/>
        <v>2.9166666666666691E-4</v>
      </c>
      <c r="H13">
        <v>42.44</v>
      </c>
      <c r="J13">
        <v>0.59899999999999998</v>
      </c>
      <c r="K13">
        <f t="shared" si="2"/>
        <v>4.5833333333333376E-4</v>
      </c>
      <c r="L13">
        <v>42.43</v>
      </c>
      <c r="X13">
        <v>108</v>
      </c>
      <c r="Y13">
        <v>0.57866666666666666</v>
      </c>
      <c r="Z13">
        <f t="shared" si="3"/>
        <v>3.3333333333333365E-4</v>
      </c>
      <c r="AA13">
        <v>42.43</v>
      </c>
    </row>
    <row r="14" spans="1:27" x14ac:dyDescent="0.25">
      <c r="A14">
        <v>120</v>
      </c>
      <c r="B14">
        <v>0.56399999999999995</v>
      </c>
      <c r="C14">
        <f t="shared" si="0"/>
        <v>2.4999999999999561E-4</v>
      </c>
      <c r="D14">
        <v>43.38</v>
      </c>
      <c r="F14">
        <v>0.57799999999999996</v>
      </c>
      <c r="G14">
        <f t="shared" si="1"/>
        <v>1.6666666666666682E-4</v>
      </c>
      <c r="H14">
        <v>43.38</v>
      </c>
      <c r="J14">
        <v>0.60499999999999998</v>
      </c>
      <c r="K14">
        <f t="shared" si="2"/>
        <v>5.8333333333333382E-4</v>
      </c>
      <c r="L14">
        <v>43.38</v>
      </c>
      <c r="X14">
        <v>120</v>
      </c>
      <c r="Y14">
        <v>0.58233333333333326</v>
      </c>
      <c r="Z14">
        <f t="shared" si="3"/>
        <v>3.3333333333332899E-4</v>
      </c>
      <c r="AA14">
        <v>43.38</v>
      </c>
    </row>
    <row r="15" spans="1:27" x14ac:dyDescent="0.25">
      <c r="A15">
        <v>132</v>
      </c>
      <c r="B15">
        <v>0.56699999999999995</v>
      </c>
      <c r="C15">
        <f t="shared" si="0"/>
        <v>1.2500000000000011E-4</v>
      </c>
      <c r="D15">
        <v>44.32</v>
      </c>
      <c r="F15">
        <v>0.57999999999999996</v>
      </c>
      <c r="G15">
        <f t="shared" si="1"/>
        <v>2.5000000000000022E-4</v>
      </c>
      <c r="H15">
        <v>44.32</v>
      </c>
      <c r="J15">
        <v>0.61299999999999999</v>
      </c>
      <c r="K15">
        <f t="shared" si="2"/>
        <v>3.3333333333333365E-4</v>
      </c>
      <c r="L15">
        <v>44.32</v>
      </c>
      <c r="X15">
        <v>132</v>
      </c>
      <c r="Y15">
        <v>0.58666666666666656</v>
      </c>
      <c r="Z15">
        <f t="shared" si="3"/>
        <v>2.3611111111111285E-4</v>
      </c>
      <c r="AA15">
        <v>44.32</v>
      </c>
    </row>
    <row r="16" spans="1:27" x14ac:dyDescent="0.25">
      <c r="A16">
        <v>144</v>
      </c>
      <c r="B16">
        <v>0.56699999999999995</v>
      </c>
      <c r="C16">
        <f t="shared" si="0"/>
        <v>1.2500000000000011E-4</v>
      </c>
      <c r="D16">
        <v>45.26</v>
      </c>
      <c r="F16">
        <v>0.58399999999999996</v>
      </c>
      <c r="G16">
        <f t="shared" si="1"/>
        <v>2.9166666666666691E-4</v>
      </c>
      <c r="H16">
        <v>45.27</v>
      </c>
      <c r="J16">
        <v>0.61299999999999999</v>
      </c>
      <c r="K16">
        <f t="shared" si="2"/>
        <v>1.6666666666666682E-4</v>
      </c>
      <c r="L16">
        <v>45.26</v>
      </c>
      <c r="X16">
        <v>144</v>
      </c>
      <c r="Y16">
        <v>0.58799999999999997</v>
      </c>
      <c r="Z16">
        <f t="shared" si="3"/>
        <v>1.9444444444445078E-4</v>
      </c>
      <c r="AA16">
        <v>45.26</v>
      </c>
    </row>
    <row r="17" spans="1:27" x14ac:dyDescent="0.25">
      <c r="A17">
        <v>156</v>
      </c>
      <c r="B17">
        <v>0.56999999999999995</v>
      </c>
      <c r="C17">
        <f t="shared" si="0"/>
        <v>2.0833333333333351E-4</v>
      </c>
      <c r="D17">
        <v>46.2</v>
      </c>
      <c r="F17">
        <v>0.58699999999999997</v>
      </c>
      <c r="G17">
        <f t="shared" si="1"/>
        <v>2.0833333333333351E-4</v>
      </c>
      <c r="H17">
        <v>46.21</v>
      </c>
      <c r="J17">
        <v>0.61699999999999999</v>
      </c>
      <c r="K17">
        <f t="shared" si="2"/>
        <v>2.9166666666666691E-4</v>
      </c>
      <c r="L17">
        <v>46.19</v>
      </c>
      <c r="X17">
        <v>156</v>
      </c>
      <c r="Y17">
        <v>0.59133333333333338</v>
      </c>
      <c r="Z17">
        <f t="shared" si="3"/>
        <v>2.3611111111111285E-4</v>
      </c>
      <c r="AA17">
        <v>46.2</v>
      </c>
    </row>
    <row r="18" spans="1:27" x14ac:dyDescent="0.25">
      <c r="A18">
        <v>168</v>
      </c>
      <c r="B18">
        <v>0.57199999999999995</v>
      </c>
      <c r="C18">
        <f t="shared" si="0"/>
        <v>1.2500000000000011E-4</v>
      </c>
      <c r="D18">
        <v>47.13</v>
      </c>
      <c r="F18">
        <v>0.58899999999999997</v>
      </c>
      <c r="G18">
        <f t="shared" si="1"/>
        <v>2.5000000000000022E-4</v>
      </c>
      <c r="H18">
        <v>47.14</v>
      </c>
      <c r="J18">
        <v>0.62</v>
      </c>
      <c r="K18">
        <f t="shared" si="2"/>
        <v>2.9166666666666691E-4</v>
      </c>
      <c r="L18">
        <v>47.13</v>
      </c>
      <c r="X18">
        <v>168</v>
      </c>
      <c r="Y18">
        <v>0.59366666666666668</v>
      </c>
      <c r="Z18">
        <f t="shared" si="3"/>
        <v>2.2222222222222088E-4</v>
      </c>
      <c r="AA18">
        <v>47.13</v>
      </c>
    </row>
    <row r="19" spans="1:27" x14ac:dyDescent="0.25">
      <c r="A19">
        <v>180</v>
      </c>
      <c r="B19">
        <v>0.57299999999999995</v>
      </c>
      <c r="C19">
        <f t="shared" si="0"/>
        <v>3.7500000000000033E-4</v>
      </c>
      <c r="D19">
        <v>48.07</v>
      </c>
      <c r="F19">
        <v>0.59299999999999997</v>
      </c>
      <c r="G19">
        <f t="shared" si="1"/>
        <v>2.0833333333333351E-4</v>
      </c>
      <c r="H19">
        <v>48.07</v>
      </c>
      <c r="J19">
        <v>0.624</v>
      </c>
      <c r="K19">
        <f t="shared" si="2"/>
        <v>4.5833333333333376E-4</v>
      </c>
      <c r="L19">
        <v>48.06</v>
      </c>
      <c r="X19">
        <v>180</v>
      </c>
      <c r="Y19">
        <v>0.59666666666666668</v>
      </c>
      <c r="Z19">
        <f t="shared" si="3"/>
        <v>3.4722222222222099E-4</v>
      </c>
      <c r="AA19">
        <v>48.07</v>
      </c>
    </row>
    <row r="20" spans="1:27" x14ac:dyDescent="0.25">
      <c r="A20">
        <v>192</v>
      </c>
      <c r="B20">
        <v>0.58099999999999996</v>
      </c>
      <c r="C20">
        <f t="shared" si="0"/>
        <v>6.2500000000000056E-4</v>
      </c>
      <c r="D20">
        <v>49</v>
      </c>
      <c r="F20">
        <v>0.59399999999999997</v>
      </c>
      <c r="G20">
        <f t="shared" si="1"/>
        <v>-1.6666666666666682E-4</v>
      </c>
      <c r="H20">
        <v>49.01</v>
      </c>
      <c r="J20">
        <v>0.63100000000000001</v>
      </c>
      <c r="K20">
        <f t="shared" si="2"/>
        <v>4.5833333333333376E-4</v>
      </c>
      <c r="L20">
        <v>48.99</v>
      </c>
      <c r="X20">
        <v>192</v>
      </c>
      <c r="Y20">
        <v>0.60199999999999998</v>
      </c>
      <c r="Z20">
        <f t="shared" si="3"/>
        <v>3.055555555555543E-4</v>
      </c>
      <c r="AA20">
        <v>49</v>
      </c>
    </row>
    <row r="21" spans="1:27" x14ac:dyDescent="0.25">
      <c r="A21">
        <v>204</v>
      </c>
      <c r="B21">
        <v>0.58799999999999997</v>
      </c>
      <c r="C21">
        <f t="shared" si="0"/>
        <v>-2.5000000000000022E-4</v>
      </c>
      <c r="D21">
        <v>49.93</v>
      </c>
      <c r="F21">
        <v>0.58899999999999997</v>
      </c>
      <c r="G21">
        <f t="shared" si="1"/>
        <v>-1.6666666666666682E-4</v>
      </c>
      <c r="H21">
        <v>49.94</v>
      </c>
      <c r="J21">
        <v>0.63500000000000001</v>
      </c>
      <c r="K21">
        <f t="shared" si="2"/>
        <v>5.0000000000000044E-4</v>
      </c>
      <c r="L21">
        <v>49.93</v>
      </c>
      <c r="X21">
        <v>204</v>
      </c>
      <c r="Y21">
        <v>0.60399999999999998</v>
      </c>
      <c r="Z21">
        <f t="shared" si="3"/>
        <v>2.7777777777779344E-5</v>
      </c>
      <c r="AA21">
        <v>49.93</v>
      </c>
    </row>
    <row r="22" spans="1:27" x14ac:dyDescent="0.25">
      <c r="A22">
        <v>216</v>
      </c>
      <c r="B22">
        <v>0.57499999999999996</v>
      </c>
      <c r="C22">
        <f t="shared" si="0"/>
        <v>-5.0000000000000044E-4</v>
      </c>
      <c r="D22">
        <v>50.86</v>
      </c>
      <c r="F22">
        <v>0.59</v>
      </c>
      <c r="G22">
        <f t="shared" si="1"/>
        <v>6.2500000000000056E-4</v>
      </c>
      <c r="H22">
        <v>50.87</v>
      </c>
      <c r="J22">
        <v>0.64300000000000002</v>
      </c>
      <c r="K22">
        <f t="shared" si="2"/>
        <v>2.9166666666666691E-4</v>
      </c>
      <c r="L22">
        <v>50.86</v>
      </c>
      <c r="X22">
        <v>216</v>
      </c>
      <c r="Y22">
        <v>0.60266666666666668</v>
      </c>
      <c r="Z22">
        <f t="shared" si="3"/>
        <v>1.3888888888889209E-4</v>
      </c>
      <c r="AA22">
        <v>50.86</v>
      </c>
    </row>
    <row r="23" spans="1:27" x14ac:dyDescent="0.25">
      <c r="A23">
        <v>228</v>
      </c>
      <c r="B23">
        <v>0.57599999999999996</v>
      </c>
      <c r="C23">
        <f t="shared" si="0"/>
        <v>4.1666666666666706E-5</v>
      </c>
      <c r="D23">
        <v>51.79</v>
      </c>
      <c r="F23">
        <v>0.60399999999999998</v>
      </c>
      <c r="G23">
        <f t="shared" si="1"/>
        <v>5.8333333333333382E-4</v>
      </c>
      <c r="H23">
        <v>51.8</v>
      </c>
      <c r="J23">
        <v>0.64200000000000002</v>
      </c>
      <c r="K23">
        <f t="shared" si="2"/>
        <v>4.1666666666666706E-5</v>
      </c>
      <c r="L23">
        <v>51.79</v>
      </c>
      <c r="X23">
        <v>228</v>
      </c>
      <c r="Y23">
        <v>0.60733333333333339</v>
      </c>
      <c r="Z23">
        <f t="shared" si="3"/>
        <v>2.2222222222222088E-4</v>
      </c>
      <c r="AA23">
        <v>51.79</v>
      </c>
    </row>
    <row r="24" spans="1:27" x14ac:dyDescent="0.25">
      <c r="A24">
        <v>240</v>
      </c>
      <c r="B24">
        <v>0.57599999999999996</v>
      </c>
      <c r="C24">
        <f t="shared" si="0"/>
        <v>8.3333333333333412E-5</v>
      </c>
      <c r="D24">
        <v>52.71</v>
      </c>
      <c r="F24">
        <v>0.60399999999999998</v>
      </c>
      <c r="G24">
        <f t="shared" si="1"/>
        <v>7.5000000000000067E-4</v>
      </c>
      <c r="H24">
        <v>52.73</v>
      </c>
      <c r="J24">
        <v>0.64400000000000002</v>
      </c>
      <c r="K24">
        <f t="shared" si="2"/>
        <v>4.5833333333333376E-4</v>
      </c>
      <c r="L24">
        <v>52.71</v>
      </c>
      <c r="X24">
        <v>240</v>
      </c>
      <c r="Y24">
        <v>0.60799999999999998</v>
      </c>
      <c r="Z24">
        <f t="shared" si="3"/>
        <v>4.3055555555555441E-4</v>
      </c>
      <c r="AA24">
        <v>52.71</v>
      </c>
    </row>
    <row r="25" spans="1:27" x14ac:dyDescent="0.25">
      <c r="A25">
        <v>252</v>
      </c>
      <c r="B25">
        <v>0.57799999999999996</v>
      </c>
      <c r="C25">
        <f t="shared" si="0"/>
        <v>8.3333333333333412E-5</v>
      </c>
      <c r="D25">
        <v>53.68</v>
      </c>
      <c r="F25">
        <v>0.622</v>
      </c>
      <c r="G25">
        <f t="shared" si="1"/>
        <v>8.7500000000000078E-4</v>
      </c>
      <c r="H25">
        <v>53.65</v>
      </c>
      <c r="J25">
        <v>0.65300000000000002</v>
      </c>
      <c r="K25">
        <f t="shared" si="2"/>
        <v>4.5833333333333376E-4</v>
      </c>
      <c r="L25">
        <v>53.64</v>
      </c>
      <c r="X25">
        <v>252</v>
      </c>
      <c r="Y25">
        <v>0.6176666666666667</v>
      </c>
      <c r="Z25">
        <f t="shared" si="3"/>
        <v>4.722222222222211E-4</v>
      </c>
      <c r="AA25">
        <v>53.68</v>
      </c>
    </row>
    <row r="26" spans="1:27" x14ac:dyDescent="0.25">
      <c r="A26">
        <v>264</v>
      </c>
      <c r="B26">
        <v>0.57799999999999996</v>
      </c>
      <c r="C26">
        <f t="shared" si="0"/>
        <v>4.1666666666666706E-5</v>
      </c>
      <c r="D26">
        <v>54.61</v>
      </c>
      <c r="F26">
        <v>0.625</v>
      </c>
      <c r="G26">
        <f t="shared" si="1"/>
        <v>3.7500000000000033E-4</v>
      </c>
      <c r="H26">
        <v>54.58</v>
      </c>
      <c r="J26">
        <v>0.65500000000000003</v>
      </c>
      <c r="K26">
        <f t="shared" si="2"/>
        <v>1.6666666666666682E-4</v>
      </c>
      <c r="L26">
        <v>54.6</v>
      </c>
      <c r="X26">
        <v>264</v>
      </c>
      <c r="Y26">
        <v>0.61933333333333329</v>
      </c>
      <c r="Z26">
        <f t="shared" si="3"/>
        <v>1.9444444444444153E-4</v>
      </c>
      <c r="AA26">
        <v>54.61</v>
      </c>
    </row>
    <row r="27" spans="1:27" x14ac:dyDescent="0.25">
      <c r="A27">
        <v>276</v>
      </c>
      <c r="B27">
        <v>0.57899999999999996</v>
      </c>
      <c r="C27">
        <f t="shared" si="0"/>
        <v>4.1666666666666706E-5</v>
      </c>
      <c r="D27">
        <v>55.53</v>
      </c>
      <c r="F27">
        <v>0.63100000000000001</v>
      </c>
      <c r="G27">
        <f t="shared" si="1"/>
        <v>3.3333333333333365E-4</v>
      </c>
      <c r="H27">
        <v>55.51</v>
      </c>
      <c r="J27">
        <v>0.65700000000000003</v>
      </c>
      <c r="K27">
        <f t="shared" si="2"/>
        <v>2.9166666666666691E-4</v>
      </c>
      <c r="L27">
        <v>55.52</v>
      </c>
      <c r="X27">
        <v>276</v>
      </c>
      <c r="Y27">
        <v>0.62233333333333329</v>
      </c>
      <c r="Z27">
        <f t="shared" si="3"/>
        <v>2.2222222222222551E-4</v>
      </c>
      <c r="AA27">
        <v>55.53</v>
      </c>
    </row>
    <row r="28" spans="1:27" x14ac:dyDescent="0.25">
      <c r="A28">
        <v>288</v>
      </c>
      <c r="B28">
        <v>0.57899999999999996</v>
      </c>
      <c r="C28">
        <f t="shared" si="0"/>
        <v>8.3333333333333412E-5</v>
      </c>
      <c r="D28">
        <v>56.46</v>
      </c>
      <c r="F28">
        <v>0.63300000000000001</v>
      </c>
      <c r="G28">
        <f t="shared" si="1"/>
        <v>1.2500000000000011E-4</v>
      </c>
      <c r="H28">
        <v>56.43</v>
      </c>
      <c r="J28">
        <v>0.66200000000000003</v>
      </c>
      <c r="K28">
        <f t="shared" si="2"/>
        <v>2.5000000000000022E-4</v>
      </c>
      <c r="L28">
        <v>56.45</v>
      </c>
      <c r="X28">
        <v>288</v>
      </c>
      <c r="Y28">
        <v>0.6246666666666667</v>
      </c>
      <c r="Z28">
        <f t="shared" si="3"/>
        <v>1.5277777777777946E-4</v>
      </c>
      <c r="AA28">
        <v>56.46</v>
      </c>
    </row>
    <row r="29" spans="1:27" x14ac:dyDescent="0.25">
      <c r="A29">
        <v>300</v>
      </c>
      <c r="B29">
        <v>0.58099999999999996</v>
      </c>
      <c r="C29">
        <f t="shared" si="0"/>
        <v>8.3333333333333412E-5</v>
      </c>
      <c r="D29">
        <v>57.39</v>
      </c>
      <c r="F29">
        <v>0.63400000000000001</v>
      </c>
      <c r="G29">
        <f t="shared" si="1"/>
        <v>1.2500000000000011E-4</v>
      </c>
      <c r="H29">
        <v>57.36</v>
      </c>
      <c r="J29">
        <v>0.66300000000000003</v>
      </c>
      <c r="K29">
        <f t="shared" si="2"/>
        <v>2.9166666666666691E-4</v>
      </c>
      <c r="L29">
        <v>57.38</v>
      </c>
      <c r="X29">
        <v>300</v>
      </c>
      <c r="Y29">
        <v>0.626</v>
      </c>
      <c r="Z29">
        <f t="shared" si="3"/>
        <v>1.6666666666666682E-4</v>
      </c>
      <c r="AA29">
        <v>57.39</v>
      </c>
    </row>
    <row r="30" spans="1:27" x14ac:dyDescent="0.25">
      <c r="A30">
        <v>312</v>
      </c>
      <c r="B30">
        <v>0.58099999999999996</v>
      </c>
      <c r="C30">
        <f t="shared" si="0"/>
        <v>1.2500000000000011E-4</v>
      </c>
      <c r="D30">
        <v>58.31</v>
      </c>
      <c r="F30">
        <v>0.63600000000000001</v>
      </c>
      <c r="G30">
        <f t="shared" si="1"/>
        <v>2.5000000000000022E-4</v>
      </c>
      <c r="H30">
        <v>58.29</v>
      </c>
      <c r="J30">
        <v>0.66900000000000004</v>
      </c>
      <c r="K30">
        <f t="shared" si="2"/>
        <v>2.5000000000000022E-4</v>
      </c>
      <c r="L30">
        <v>58.3</v>
      </c>
      <c r="X30">
        <v>312</v>
      </c>
      <c r="Y30">
        <v>0.62866666666666671</v>
      </c>
      <c r="Z30">
        <f t="shared" si="3"/>
        <v>2.0833333333333351E-4</v>
      </c>
      <c r="AA30">
        <v>58.31</v>
      </c>
    </row>
    <row r="31" spans="1:27" x14ac:dyDescent="0.25">
      <c r="A31">
        <v>324</v>
      </c>
      <c r="B31">
        <v>0.58399999999999996</v>
      </c>
      <c r="C31">
        <f t="shared" si="0"/>
        <v>1.2500000000000011E-4</v>
      </c>
      <c r="D31">
        <v>59.24</v>
      </c>
      <c r="F31">
        <v>0.64</v>
      </c>
      <c r="G31">
        <f t="shared" si="1"/>
        <v>3.3333333333333365E-4</v>
      </c>
      <c r="H31">
        <v>59.21</v>
      </c>
      <c r="J31">
        <v>0.66900000000000004</v>
      </c>
      <c r="K31">
        <f t="shared" si="2"/>
        <v>2.9166666666666691E-4</v>
      </c>
      <c r="L31">
        <v>59.23</v>
      </c>
      <c r="X31">
        <v>324</v>
      </c>
      <c r="Y31">
        <v>0.63100000000000001</v>
      </c>
      <c r="Z31">
        <f t="shared" si="3"/>
        <v>2.4999999999999561E-4</v>
      </c>
      <c r="AA31">
        <v>59.24</v>
      </c>
    </row>
    <row r="32" spans="1:27" x14ac:dyDescent="0.25">
      <c r="A32">
        <v>336</v>
      </c>
      <c r="B32">
        <v>0.58399999999999996</v>
      </c>
      <c r="C32">
        <f t="shared" si="0"/>
        <v>1.2500000000000011E-4</v>
      </c>
      <c r="D32">
        <v>60.16</v>
      </c>
      <c r="F32">
        <v>0.64400000000000002</v>
      </c>
      <c r="G32">
        <f t="shared" si="1"/>
        <v>3.7500000000000033E-4</v>
      </c>
      <c r="H32">
        <v>60.14</v>
      </c>
      <c r="J32">
        <v>0.67600000000000005</v>
      </c>
      <c r="K32">
        <f t="shared" si="2"/>
        <v>2.5000000000000022E-4</v>
      </c>
      <c r="L32">
        <v>60.15</v>
      </c>
      <c r="X32">
        <v>336</v>
      </c>
      <c r="Y32">
        <v>0.6346666666666666</v>
      </c>
      <c r="Z32">
        <f t="shared" si="3"/>
        <v>2.5000000000000022E-4</v>
      </c>
      <c r="AA32">
        <v>60.16</v>
      </c>
    </row>
    <row r="33" spans="1:27" x14ac:dyDescent="0.25">
      <c r="A33">
        <v>348</v>
      </c>
      <c r="B33">
        <v>0.58699999999999997</v>
      </c>
      <c r="C33">
        <f t="shared" si="0"/>
        <v>1.2500000000000011E-4</v>
      </c>
      <c r="D33">
        <v>61.09</v>
      </c>
      <c r="F33">
        <v>0.64900000000000002</v>
      </c>
      <c r="G33">
        <f t="shared" si="1"/>
        <v>2.5000000000000022E-4</v>
      </c>
      <c r="H33">
        <v>61.1</v>
      </c>
      <c r="J33">
        <v>0.67500000000000004</v>
      </c>
      <c r="K33">
        <f t="shared" si="2"/>
        <v>1.6666666666666682E-4</v>
      </c>
      <c r="L33">
        <v>61.08</v>
      </c>
      <c r="X33">
        <v>348</v>
      </c>
      <c r="Y33">
        <v>0.63700000000000001</v>
      </c>
      <c r="Z33">
        <f t="shared" si="3"/>
        <v>1.8055555555556343E-4</v>
      </c>
      <c r="AA33">
        <v>61.09</v>
      </c>
    </row>
    <row r="34" spans="1:27" x14ac:dyDescent="0.25">
      <c r="A34">
        <v>360</v>
      </c>
      <c r="B34">
        <v>0.58699999999999997</v>
      </c>
      <c r="C34">
        <f t="shared" si="0"/>
        <v>4.1666666666666706E-5</v>
      </c>
      <c r="D34">
        <v>62.01</v>
      </c>
      <c r="F34">
        <v>0.65</v>
      </c>
      <c r="G34">
        <f t="shared" si="1"/>
        <v>3.3333333333333365E-4</v>
      </c>
      <c r="H34">
        <v>62.03</v>
      </c>
      <c r="J34">
        <v>0.68</v>
      </c>
      <c r="K34">
        <f t="shared" si="2"/>
        <v>3.7500000000000033E-4</v>
      </c>
      <c r="L34">
        <v>62.01</v>
      </c>
      <c r="X34">
        <v>360</v>
      </c>
      <c r="Y34">
        <v>0.63900000000000012</v>
      </c>
      <c r="Z34">
        <f t="shared" si="3"/>
        <v>2.5000000000000483E-4</v>
      </c>
      <c r="AA34">
        <v>62.01</v>
      </c>
    </row>
    <row r="35" spans="1:27" x14ac:dyDescent="0.25">
      <c r="A35">
        <v>372</v>
      </c>
      <c r="B35">
        <v>0.58799999999999997</v>
      </c>
      <c r="C35">
        <f t="shared" si="0"/>
        <v>2.5000000000000022E-4</v>
      </c>
      <c r="D35">
        <v>62.94</v>
      </c>
      <c r="F35">
        <v>0.65700000000000003</v>
      </c>
      <c r="G35">
        <f t="shared" si="1"/>
        <v>3.3333333333333365E-4</v>
      </c>
      <c r="H35">
        <v>62.95</v>
      </c>
      <c r="J35">
        <v>0.68400000000000005</v>
      </c>
      <c r="K35">
        <f t="shared" si="2"/>
        <v>6.2499999999999589E-4</v>
      </c>
      <c r="L35">
        <v>62.93</v>
      </c>
      <c r="X35">
        <v>372</v>
      </c>
      <c r="Y35">
        <v>0.64300000000000013</v>
      </c>
      <c r="Z35">
        <f t="shared" si="3"/>
        <v>4.0277777777777041E-4</v>
      </c>
      <c r="AA35">
        <v>62.94</v>
      </c>
    </row>
    <row r="36" spans="1:27" x14ac:dyDescent="0.25">
      <c r="A36">
        <v>384</v>
      </c>
      <c r="B36">
        <v>0.59299999999999997</v>
      </c>
      <c r="C36">
        <f t="shared" si="0"/>
        <v>2.0833333333333351E-4</v>
      </c>
      <c r="D36">
        <v>63.87</v>
      </c>
      <c r="F36">
        <v>0.65800000000000003</v>
      </c>
      <c r="G36">
        <f t="shared" si="1"/>
        <v>3.7500000000000033E-4</v>
      </c>
      <c r="H36">
        <v>63.88</v>
      </c>
      <c r="J36">
        <v>0.69499999999999995</v>
      </c>
      <c r="K36">
        <f t="shared" si="2"/>
        <v>6.2499999999999589E-4</v>
      </c>
      <c r="L36">
        <v>63.85</v>
      </c>
      <c r="X36">
        <v>384</v>
      </c>
      <c r="Y36">
        <v>0.64866666666666661</v>
      </c>
      <c r="Z36">
        <f t="shared" si="3"/>
        <v>4.0277777777777041E-4</v>
      </c>
      <c r="AA36">
        <v>63.87</v>
      </c>
    </row>
    <row r="37" spans="1:27" x14ac:dyDescent="0.25">
      <c r="A37">
        <v>396</v>
      </c>
      <c r="B37">
        <v>0.59299999999999997</v>
      </c>
      <c r="C37">
        <f t="shared" si="0"/>
        <v>0</v>
      </c>
      <c r="D37">
        <v>64.790000000000006</v>
      </c>
      <c r="F37">
        <v>0.66600000000000004</v>
      </c>
      <c r="G37">
        <f t="shared" si="1"/>
        <v>5.0000000000000044E-4</v>
      </c>
      <c r="H37">
        <v>64.8</v>
      </c>
      <c r="J37">
        <v>0.69899999999999995</v>
      </c>
      <c r="K37">
        <f t="shared" si="2"/>
        <v>5.8333333333333382E-4</v>
      </c>
      <c r="L37">
        <v>64.78</v>
      </c>
      <c r="X37">
        <v>396</v>
      </c>
      <c r="Y37">
        <v>0.65266666666666662</v>
      </c>
      <c r="Z37">
        <f t="shared" si="3"/>
        <v>3.6111111111111299E-4</v>
      </c>
      <c r="AA37">
        <v>64.790000000000006</v>
      </c>
    </row>
    <row r="38" spans="1:27" x14ac:dyDescent="0.25">
      <c r="A38">
        <v>408</v>
      </c>
      <c r="B38">
        <v>0.59299999999999997</v>
      </c>
      <c r="C38">
        <f t="shared" si="0"/>
        <v>1.2500000000000011E-4</v>
      </c>
      <c r="D38">
        <v>65.709999999999994</v>
      </c>
      <c r="F38">
        <v>0.67</v>
      </c>
      <c r="G38">
        <f t="shared" si="1"/>
        <v>2.9166666666666691E-4</v>
      </c>
      <c r="H38">
        <v>65.73</v>
      </c>
      <c r="J38">
        <v>0.70899999999999996</v>
      </c>
      <c r="K38">
        <f t="shared" si="2"/>
        <v>3.3333333333333365E-4</v>
      </c>
      <c r="L38">
        <v>65.7</v>
      </c>
      <c r="X38">
        <v>408</v>
      </c>
      <c r="Y38">
        <v>0.65733333333333333</v>
      </c>
      <c r="Z38">
        <f t="shared" si="3"/>
        <v>2.5000000000000022E-4</v>
      </c>
      <c r="AA38">
        <v>65.709999999999994</v>
      </c>
    </row>
    <row r="39" spans="1:27" x14ac:dyDescent="0.25">
      <c r="A39">
        <v>420</v>
      </c>
      <c r="B39">
        <v>0.59599999999999997</v>
      </c>
      <c r="C39">
        <f t="shared" si="0"/>
        <v>1.6666666666666682E-4</v>
      </c>
      <c r="D39">
        <v>66.64</v>
      </c>
      <c r="F39">
        <v>0.67300000000000004</v>
      </c>
      <c r="G39">
        <f t="shared" si="1"/>
        <v>3.3333333333333365E-4</v>
      </c>
      <c r="H39">
        <v>66.650000000000006</v>
      </c>
      <c r="J39">
        <v>0.70699999999999996</v>
      </c>
      <c r="K39">
        <f t="shared" si="2"/>
        <v>1.6666666666666682E-4</v>
      </c>
      <c r="L39">
        <v>66.63</v>
      </c>
      <c r="X39">
        <v>420</v>
      </c>
      <c r="Y39">
        <v>0.65866666666666662</v>
      </c>
      <c r="Z39">
        <f t="shared" si="3"/>
        <v>2.2222222222222088E-4</v>
      </c>
      <c r="AA39">
        <v>66.64</v>
      </c>
    </row>
    <row r="40" spans="1:27" x14ac:dyDescent="0.25">
      <c r="A40">
        <v>432</v>
      </c>
      <c r="B40">
        <v>0.59699999999999998</v>
      </c>
      <c r="C40">
        <f t="shared" si="0"/>
        <v>2.0833333333333351E-4</v>
      </c>
      <c r="D40">
        <v>67.56</v>
      </c>
      <c r="F40">
        <v>0.67800000000000005</v>
      </c>
      <c r="G40">
        <f t="shared" si="1"/>
        <v>4.1666666666666702E-4</v>
      </c>
      <c r="H40">
        <v>67.58</v>
      </c>
      <c r="J40">
        <v>0.71299999999999997</v>
      </c>
      <c r="K40">
        <f t="shared" si="2"/>
        <v>2.0833333333333351E-4</v>
      </c>
      <c r="L40">
        <v>67.55</v>
      </c>
      <c r="X40">
        <v>432</v>
      </c>
      <c r="Y40">
        <v>0.66266666666666663</v>
      </c>
      <c r="Z40">
        <f t="shared" si="3"/>
        <v>2.7777777777777957E-4</v>
      </c>
      <c r="AA40">
        <v>67.56</v>
      </c>
    </row>
    <row r="41" spans="1:27" x14ac:dyDescent="0.25">
      <c r="A41">
        <v>444</v>
      </c>
      <c r="B41">
        <v>0.60099999999999998</v>
      </c>
      <c r="C41">
        <f t="shared" si="0"/>
        <v>2.9166666666666691E-4</v>
      </c>
      <c r="D41">
        <v>68.489999999999995</v>
      </c>
      <c r="F41">
        <v>0.68300000000000005</v>
      </c>
      <c r="G41">
        <f t="shared" si="1"/>
        <v>5.4166666666666252E-4</v>
      </c>
      <c r="H41">
        <v>68.5</v>
      </c>
      <c r="J41">
        <v>0.71199999999999997</v>
      </c>
      <c r="K41">
        <f t="shared" si="2"/>
        <v>0</v>
      </c>
      <c r="L41">
        <v>68.47</v>
      </c>
      <c r="X41">
        <v>444</v>
      </c>
      <c r="Y41">
        <v>0.66533333333333333</v>
      </c>
      <c r="Z41">
        <f t="shared" si="3"/>
        <v>2.7777777777777957E-4</v>
      </c>
      <c r="AA41">
        <v>68.489999999999995</v>
      </c>
    </row>
    <row r="42" spans="1:27" x14ac:dyDescent="0.25">
      <c r="A42">
        <v>456</v>
      </c>
      <c r="B42">
        <v>0.60399999999999998</v>
      </c>
      <c r="C42">
        <f t="shared" si="0"/>
        <v>4.1666666666666702E-4</v>
      </c>
      <c r="D42">
        <v>69.41</v>
      </c>
      <c r="F42">
        <v>0.69099999999999995</v>
      </c>
      <c r="G42">
        <f t="shared" si="1"/>
        <v>2.083333333333289E-4</v>
      </c>
      <c r="H42">
        <v>69.430000000000007</v>
      </c>
      <c r="J42">
        <v>0.71299999999999997</v>
      </c>
      <c r="K42">
        <f t="shared" si="2"/>
        <v>3.7500000000000033E-4</v>
      </c>
      <c r="L42">
        <v>69.400000000000006</v>
      </c>
      <c r="X42">
        <v>456</v>
      </c>
      <c r="Y42">
        <v>0.66933333333333334</v>
      </c>
      <c r="Z42">
        <f t="shared" si="3"/>
        <v>3.3333333333333365E-4</v>
      </c>
      <c r="AA42">
        <v>69.41</v>
      </c>
    </row>
    <row r="43" spans="1:27" x14ac:dyDescent="0.25">
      <c r="A43">
        <v>468</v>
      </c>
      <c r="B43">
        <v>0.61099999999999999</v>
      </c>
      <c r="C43">
        <f t="shared" si="0"/>
        <v>2.5000000000000022E-4</v>
      </c>
      <c r="D43">
        <v>70.33</v>
      </c>
      <c r="F43">
        <v>0.68799999999999994</v>
      </c>
      <c r="G43">
        <f t="shared" si="1"/>
        <v>4.1666666666666706E-5</v>
      </c>
      <c r="H43">
        <v>70.349999999999994</v>
      </c>
      <c r="J43">
        <v>0.72099999999999997</v>
      </c>
      <c r="K43">
        <f t="shared" si="2"/>
        <v>2.5000000000000022E-4</v>
      </c>
      <c r="L43">
        <v>70.319999999999993</v>
      </c>
      <c r="X43">
        <v>468</v>
      </c>
      <c r="Y43">
        <v>0.67333333333333334</v>
      </c>
      <c r="Z43">
        <f t="shared" si="3"/>
        <v>1.8055555555555416E-4</v>
      </c>
      <c r="AA43">
        <v>70.33</v>
      </c>
    </row>
    <row r="44" spans="1:27" x14ac:dyDescent="0.25">
      <c r="A44">
        <v>480</v>
      </c>
      <c r="B44">
        <v>0.61</v>
      </c>
      <c r="C44">
        <f t="shared" si="0"/>
        <v>1.2500000000000011E-4</v>
      </c>
      <c r="D44">
        <v>71.25</v>
      </c>
      <c r="F44">
        <v>0.69199999999999995</v>
      </c>
      <c r="G44">
        <f t="shared" si="1"/>
        <v>3.3333333333333365E-4</v>
      </c>
      <c r="H44">
        <v>71.28</v>
      </c>
      <c r="J44">
        <v>0.71899999999999997</v>
      </c>
      <c r="K44">
        <f t="shared" si="2"/>
        <v>-2.0833333333333351E-4</v>
      </c>
      <c r="L44">
        <v>71.25</v>
      </c>
      <c r="X44">
        <v>480</v>
      </c>
      <c r="Y44">
        <v>0.67366666666666664</v>
      </c>
      <c r="Z44">
        <f t="shared" si="3"/>
        <v>8.3333333333328777E-5</v>
      </c>
      <c r="AA44">
        <v>71.25</v>
      </c>
    </row>
    <row r="45" spans="1:27" x14ac:dyDescent="0.25">
      <c r="A45">
        <v>492</v>
      </c>
      <c r="B45">
        <v>0.61399999999999999</v>
      </c>
      <c r="C45">
        <f t="shared" si="0"/>
        <v>3.7500000000000033E-4</v>
      </c>
      <c r="D45">
        <v>72.180000000000007</v>
      </c>
      <c r="F45">
        <v>0.69599999999999995</v>
      </c>
      <c r="G45">
        <f t="shared" si="1"/>
        <v>-8.3333333333333412E-5</v>
      </c>
      <c r="H45">
        <v>72.2</v>
      </c>
      <c r="J45">
        <v>0.71599999999999997</v>
      </c>
      <c r="K45">
        <f t="shared" si="2"/>
        <v>-2.9166666666666691E-4</v>
      </c>
      <c r="L45">
        <v>72.17</v>
      </c>
      <c r="X45">
        <v>492</v>
      </c>
      <c r="Y45">
        <v>0.67533333333333323</v>
      </c>
      <c r="Z45">
        <f t="shared" si="3"/>
        <v>0</v>
      </c>
      <c r="AA45">
        <v>72.180000000000007</v>
      </c>
    </row>
    <row r="46" spans="1:27" x14ac:dyDescent="0.25">
      <c r="A46">
        <v>504</v>
      </c>
      <c r="B46">
        <v>0.61899999999999999</v>
      </c>
      <c r="C46">
        <f t="shared" si="0"/>
        <v>4.5833333333333376E-4</v>
      </c>
      <c r="D46">
        <v>73.11</v>
      </c>
      <c r="F46">
        <v>0.69</v>
      </c>
      <c r="G46">
        <f t="shared" si="1"/>
        <v>-5.4166666666666252E-4</v>
      </c>
      <c r="H46">
        <v>73.12</v>
      </c>
      <c r="J46">
        <v>0.71199999999999997</v>
      </c>
      <c r="K46">
        <f t="shared" si="2"/>
        <v>-2.0833333333333351E-4</v>
      </c>
      <c r="L46">
        <v>73.099999999999994</v>
      </c>
      <c r="X46">
        <v>504</v>
      </c>
      <c r="Y46">
        <v>0.67366666666666664</v>
      </c>
      <c r="Z46">
        <f t="shared" si="3"/>
        <v>-9.7222222222216145E-5</v>
      </c>
      <c r="AA46">
        <v>73.11</v>
      </c>
    </row>
    <row r="47" spans="1:27" x14ac:dyDescent="0.25">
      <c r="A47">
        <v>516</v>
      </c>
      <c r="B47">
        <v>0.625</v>
      </c>
      <c r="C47">
        <f t="shared" si="0"/>
        <v>4.1666666666666702E-4</v>
      </c>
      <c r="D47">
        <v>74.03</v>
      </c>
      <c r="F47">
        <v>0.68300000000000005</v>
      </c>
      <c r="G47">
        <f t="shared" si="1"/>
        <v>8.3333333333333412E-5</v>
      </c>
      <c r="H47">
        <v>74.05</v>
      </c>
      <c r="J47">
        <v>0.71099999999999997</v>
      </c>
      <c r="K47">
        <f t="shared" si="2"/>
        <v>-8.3333333333333412E-5</v>
      </c>
      <c r="L47">
        <v>74.02</v>
      </c>
      <c r="X47">
        <v>516</v>
      </c>
      <c r="Y47">
        <v>0.67300000000000004</v>
      </c>
      <c r="Z47">
        <f t="shared" si="3"/>
        <v>1.3888888888888748E-4</v>
      </c>
      <c r="AA47">
        <v>74.03</v>
      </c>
    </row>
    <row r="48" spans="1:27" x14ac:dyDescent="0.25">
      <c r="A48">
        <v>528</v>
      </c>
      <c r="B48">
        <v>0.629</v>
      </c>
      <c r="C48">
        <f t="shared" si="0"/>
        <v>1.2083333333333345E-3</v>
      </c>
      <c r="D48">
        <v>74.95</v>
      </c>
      <c r="F48">
        <v>0.69199999999999995</v>
      </c>
      <c r="G48">
        <f t="shared" si="1"/>
        <v>8.7499999999999612E-4</v>
      </c>
      <c r="H48">
        <v>74.97</v>
      </c>
      <c r="J48">
        <v>0.71</v>
      </c>
      <c r="K48">
        <f t="shared" si="2"/>
        <v>4.1666666666666706E-5</v>
      </c>
      <c r="L48">
        <v>74.94</v>
      </c>
      <c r="X48">
        <v>528</v>
      </c>
      <c r="Y48">
        <v>0.67699999999999994</v>
      </c>
      <c r="Z48">
        <f t="shared" si="3"/>
        <v>7.0833333333333393E-4</v>
      </c>
      <c r="AA48">
        <v>74.95</v>
      </c>
    </row>
    <row r="49" spans="1:27" x14ac:dyDescent="0.25">
      <c r="A49">
        <v>540</v>
      </c>
      <c r="B49">
        <v>0.65400000000000003</v>
      </c>
      <c r="C49">
        <f t="shared" si="0"/>
        <v>1.3333333333333346E-3</v>
      </c>
      <c r="D49">
        <v>75.88</v>
      </c>
      <c r="F49">
        <v>0.70399999999999996</v>
      </c>
      <c r="G49">
        <f t="shared" si="1"/>
        <v>-1.8749999999999971E-3</v>
      </c>
      <c r="H49">
        <v>75.89</v>
      </c>
      <c r="J49">
        <v>0.71199999999999997</v>
      </c>
      <c r="K49">
        <f t="shared" si="2"/>
        <v>-3.3333333333333365E-4</v>
      </c>
      <c r="L49">
        <v>75.87</v>
      </c>
      <c r="X49">
        <v>540</v>
      </c>
      <c r="Y49">
        <v>0.69000000000000006</v>
      </c>
      <c r="Z49">
        <f t="shared" si="3"/>
        <v>-2.9166666666666691E-4</v>
      </c>
      <c r="AA49">
        <v>75.88</v>
      </c>
    </row>
    <row r="50" spans="1:27" x14ac:dyDescent="0.25">
      <c r="A50">
        <v>552</v>
      </c>
      <c r="B50">
        <v>0.66100000000000003</v>
      </c>
      <c r="C50">
        <f t="shared" si="0"/>
        <v>-5.8333333333333382E-4</v>
      </c>
      <c r="D50">
        <v>76.8</v>
      </c>
      <c r="F50">
        <v>0.64700000000000002</v>
      </c>
      <c r="G50">
        <f t="shared" si="1"/>
        <v>-2.4166666666666642E-3</v>
      </c>
      <c r="H50">
        <v>76.819999999999993</v>
      </c>
      <c r="J50">
        <v>0.70199999999999996</v>
      </c>
      <c r="K50">
        <f t="shared" si="2"/>
        <v>-7.0833333333333393E-4</v>
      </c>
      <c r="L50">
        <v>76.790000000000006</v>
      </c>
      <c r="X50">
        <v>552</v>
      </c>
      <c r="Y50">
        <v>0.66999999999999993</v>
      </c>
      <c r="Z50">
        <f t="shared" si="3"/>
        <v>-1.2361111111111138E-3</v>
      </c>
      <c r="AA50">
        <v>76.8</v>
      </c>
    </row>
    <row r="51" spans="1:27" x14ac:dyDescent="0.25">
      <c r="A51">
        <v>564</v>
      </c>
      <c r="B51">
        <v>0.64</v>
      </c>
      <c r="C51">
        <f t="shared" si="0"/>
        <v>-6.2500000000000056E-4</v>
      </c>
      <c r="D51">
        <v>77.73</v>
      </c>
      <c r="F51">
        <v>0.64600000000000002</v>
      </c>
      <c r="G51">
        <f t="shared" si="1"/>
        <v>2.5000000000000022E-4</v>
      </c>
      <c r="H51">
        <v>77.75</v>
      </c>
      <c r="J51">
        <v>0.69499999999999995</v>
      </c>
      <c r="K51">
        <f t="shared" si="2"/>
        <v>-6.6666666666666263E-4</v>
      </c>
      <c r="L51">
        <v>77.72</v>
      </c>
      <c r="X51">
        <v>564</v>
      </c>
      <c r="Y51">
        <v>0.66033333333333333</v>
      </c>
      <c r="Z51">
        <f t="shared" si="3"/>
        <v>-3.4722222222222099E-4</v>
      </c>
      <c r="AA51">
        <v>77.73</v>
      </c>
    </row>
    <row r="52" spans="1:27" x14ac:dyDescent="0.25">
      <c r="A52">
        <v>576</v>
      </c>
      <c r="B52">
        <v>0.64600000000000002</v>
      </c>
      <c r="C52">
        <f t="shared" si="0"/>
        <v>-4.1666666666666706E-5</v>
      </c>
      <c r="D52">
        <v>78.650000000000006</v>
      </c>
      <c r="F52">
        <v>0.65300000000000002</v>
      </c>
      <c r="G52">
        <f t="shared" si="1"/>
        <v>1.4166666666666679E-3</v>
      </c>
      <c r="H52">
        <v>78.67</v>
      </c>
      <c r="J52">
        <v>0.68600000000000005</v>
      </c>
      <c r="K52">
        <f t="shared" si="2"/>
        <v>-6.2499999999999589E-4</v>
      </c>
      <c r="L52">
        <v>78.64</v>
      </c>
      <c r="X52">
        <v>576</v>
      </c>
      <c r="Y52">
        <v>0.66166666666666663</v>
      </c>
      <c r="Z52">
        <f t="shared" si="3"/>
        <v>2.5000000000000022E-4</v>
      </c>
      <c r="AA52">
        <v>78.650000000000006</v>
      </c>
    </row>
    <row r="53" spans="1:27" x14ac:dyDescent="0.25">
      <c r="A53">
        <v>588</v>
      </c>
      <c r="B53">
        <v>0.63900000000000001</v>
      </c>
      <c r="C53">
        <f t="shared" si="0"/>
        <v>2.0833333333333351E-4</v>
      </c>
      <c r="D53">
        <v>79.569999999999993</v>
      </c>
      <c r="F53">
        <v>0.68</v>
      </c>
      <c r="G53">
        <f t="shared" si="1"/>
        <v>4.1666666666666702E-4</v>
      </c>
      <c r="H53">
        <v>79.59</v>
      </c>
      <c r="J53">
        <v>0.68</v>
      </c>
      <c r="K53">
        <f t="shared" si="2"/>
        <v>-5.0000000000000044E-4</v>
      </c>
      <c r="L53">
        <v>79.56</v>
      </c>
      <c r="X53">
        <v>588</v>
      </c>
      <c r="Y53">
        <v>0.66633333333333333</v>
      </c>
      <c r="Z53">
        <f t="shared" si="3"/>
        <v>4.1666666666666706E-5</v>
      </c>
      <c r="AA53">
        <v>79.569999999999993</v>
      </c>
    </row>
    <row r="54" spans="1:27" x14ac:dyDescent="0.25">
      <c r="A54">
        <v>600</v>
      </c>
      <c r="B54">
        <v>0.65100000000000002</v>
      </c>
      <c r="C54">
        <f t="shared" si="0"/>
        <v>-4.1666666666666706E-5</v>
      </c>
      <c r="D54">
        <v>80.489999999999995</v>
      </c>
      <c r="F54">
        <v>0.66300000000000003</v>
      </c>
      <c r="G54">
        <f t="shared" si="1"/>
        <v>-4.1666666666666702E-4</v>
      </c>
      <c r="H54">
        <v>80.52</v>
      </c>
      <c r="J54">
        <v>0.67400000000000004</v>
      </c>
      <c r="K54">
        <f t="shared" si="2"/>
        <v>-6.2500000000000056E-4</v>
      </c>
      <c r="L54">
        <v>80.489999999999995</v>
      </c>
      <c r="X54">
        <v>600</v>
      </c>
      <c r="Y54">
        <v>0.66266666666666663</v>
      </c>
      <c r="Z54">
        <f t="shared" si="3"/>
        <v>-3.6111111111110833E-4</v>
      </c>
      <c r="AA54">
        <v>80.489999999999995</v>
      </c>
    </row>
    <row r="55" spans="1:27" x14ac:dyDescent="0.25">
      <c r="A55">
        <v>612</v>
      </c>
      <c r="B55">
        <v>0.63800000000000001</v>
      </c>
      <c r="C55">
        <f t="shared" si="0"/>
        <v>3.3333333333333365E-4</v>
      </c>
      <c r="D55">
        <v>81.42</v>
      </c>
      <c r="F55">
        <v>0.67</v>
      </c>
      <c r="G55">
        <f t="shared" si="1"/>
        <v>-7.0833333333333393E-4</v>
      </c>
      <c r="H55">
        <v>81.44</v>
      </c>
      <c r="J55">
        <v>0.66500000000000004</v>
      </c>
      <c r="K55">
        <f t="shared" si="2"/>
        <v>-6.2500000000000056E-4</v>
      </c>
      <c r="L55">
        <v>81.41</v>
      </c>
      <c r="X55">
        <v>612</v>
      </c>
      <c r="Y55">
        <v>0.65766666666666673</v>
      </c>
      <c r="Z55">
        <f t="shared" si="3"/>
        <v>-3.3333333333332899E-4</v>
      </c>
      <c r="AA55">
        <v>81.42</v>
      </c>
    </row>
    <row r="56" spans="1:27" x14ac:dyDescent="0.25">
      <c r="A56">
        <v>624</v>
      </c>
      <c r="B56">
        <v>0.65900000000000003</v>
      </c>
      <c r="C56">
        <f t="shared" si="0"/>
        <v>2.0833333333333351E-4</v>
      </c>
      <c r="D56">
        <v>82.34</v>
      </c>
      <c r="F56">
        <v>0.64600000000000002</v>
      </c>
      <c r="G56">
        <f t="shared" si="1"/>
        <v>-1.541666666666668E-3</v>
      </c>
      <c r="H56">
        <v>82.36</v>
      </c>
      <c r="J56">
        <v>0.65900000000000003</v>
      </c>
      <c r="K56">
        <f t="shared" si="2"/>
        <v>-4.5833333333333376E-4</v>
      </c>
      <c r="L56">
        <v>82.33</v>
      </c>
      <c r="X56">
        <v>624</v>
      </c>
      <c r="Y56">
        <v>0.65466666666666673</v>
      </c>
      <c r="Z56">
        <f t="shared" si="3"/>
        <v>-5.9722222222222121E-4</v>
      </c>
      <c r="AA56">
        <v>82.34</v>
      </c>
    </row>
    <row r="57" spans="1:27" x14ac:dyDescent="0.25">
      <c r="A57">
        <v>636</v>
      </c>
      <c r="B57">
        <v>0.64300000000000002</v>
      </c>
      <c r="C57">
        <f t="shared" si="0"/>
        <v>-1.3333333333333346E-3</v>
      </c>
      <c r="D57">
        <v>83.27</v>
      </c>
      <c r="F57">
        <v>0.63300000000000001</v>
      </c>
      <c r="G57">
        <f t="shared" si="1"/>
        <v>-9.5833333333333415E-4</v>
      </c>
      <c r="H57">
        <v>83.29</v>
      </c>
      <c r="J57">
        <v>0.65400000000000003</v>
      </c>
      <c r="K57">
        <f t="shared" si="2"/>
        <v>-7.5000000000000067E-4</v>
      </c>
      <c r="L57">
        <v>83.26</v>
      </c>
      <c r="X57">
        <v>636</v>
      </c>
      <c r="Y57">
        <v>0.64333333333333342</v>
      </c>
      <c r="Z57">
        <f t="shared" si="3"/>
        <v>-1.0138888888888929E-3</v>
      </c>
      <c r="AA57">
        <v>83.27</v>
      </c>
    </row>
    <row r="58" spans="1:27" x14ac:dyDescent="0.25">
      <c r="A58">
        <v>648</v>
      </c>
      <c r="B58">
        <v>0.627</v>
      </c>
      <c r="C58">
        <f t="shared" si="0"/>
        <v>-5.8333333333333382E-4</v>
      </c>
      <c r="D58">
        <v>84.19</v>
      </c>
      <c r="F58">
        <v>0.623</v>
      </c>
      <c r="G58">
        <f t="shared" si="1"/>
        <v>-1.0000000000000009E-3</v>
      </c>
      <c r="H58">
        <v>84.21</v>
      </c>
      <c r="J58">
        <v>0.64100000000000001</v>
      </c>
      <c r="K58">
        <f t="shared" si="2"/>
        <v>2.9166666666666691E-4</v>
      </c>
      <c r="L58">
        <v>84.18</v>
      </c>
      <c r="X58">
        <v>648</v>
      </c>
      <c r="Y58">
        <v>0.6303333333333333</v>
      </c>
      <c r="Z58">
        <f t="shared" si="3"/>
        <v>-4.3055555555555902E-4</v>
      </c>
      <c r="AA58">
        <v>84.19</v>
      </c>
    </row>
    <row r="59" spans="1:27" x14ac:dyDescent="0.25">
      <c r="A59">
        <v>660</v>
      </c>
      <c r="B59">
        <v>0.629</v>
      </c>
      <c r="C59">
        <f t="shared" si="0"/>
        <v>-3.3333333333333365E-4</v>
      </c>
      <c r="D59">
        <v>85.12</v>
      </c>
      <c r="F59">
        <v>0.60899999999999999</v>
      </c>
      <c r="G59">
        <f t="shared" si="1"/>
        <v>-1.125000000000001E-3</v>
      </c>
      <c r="H59">
        <v>85.13</v>
      </c>
      <c r="J59">
        <v>0.66100000000000003</v>
      </c>
      <c r="K59">
        <f t="shared" si="2"/>
        <v>-6.2500000000000056E-4</v>
      </c>
      <c r="L59">
        <v>85.1</v>
      </c>
      <c r="X59">
        <v>660</v>
      </c>
      <c r="Y59">
        <v>0.63300000000000001</v>
      </c>
      <c r="Z59">
        <f t="shared" si="3"/>
        <v>-6.9444444444444664E-4</v>
      </c>
      <c r="AA59">
        <v>85.12</v>
      </c>
    </row>
    <row r="60" spans="1:27" x14ac:dyDescent="0.25">
      <c r="A60">
        <v>672</v>
      </c>
      <c r="B60">
        <v>0.61899999999999999</v>
      </c>
      <c r="C60">
        <f t="shared" si="0"/>
        <v>-2.0833333333333351E-4</v>
      </c>
      <c r="D60">
        <v>86.04</v>
      </c>
      <c r="F60">
        <v>0.59599999999999997</v>
      </c>
      <c r="G60">
        <f t="shared" si="1"/>
        <v>-1.3333333333333346E-3</v>
      </c>
      <c r="H60">
        <v>86.06</v>
      </c>
      <c r="J60">
        <v>0.626</v>
      </c>
      <c r="K60">
        <f t="shared" si="2"/>
        <v>-1.8750000000000017E-3</v>
      </c>
      <c r="L60">
        <v>86.03</v>
      </c>
      <c r="X60">
        <v>672</v>
      </c>
      <c r="Y60">
        <v>0.61366666666666658</v>
      </c>
      <c r="Z60">
        <f t="shared" si="3"/>
        <v>-1.1388888888888883E-3</v>
      </c>
      <c r="AA60">
        <v>86.04</v>
      </c>
    </row>
    <row r="61" spans="1:27" x14ac:dyDescent="0.25">
      <c r="A61">
        <v>684</v>
      </c>
      <c r="B61">
        <v>0.624</v>
      </c>
      <c r="C61">
        <f t="shared" si="0"/>
        <v>-1.0000000000000009E-3</v>
      </c>
      <c r="D61">
        <v>86.96</v>
      </c>
      <c r="F61">
        <v>0.57699999999999996</v>
      </c>
      <c r="G61">
        <f t="shared" si="1"/>
        <v>-1.3333333333333346E-3</v>
      </c>
      <c r="H61">
        <v>86.98</v>
      </c>
      <c r="J61">
        <v>0.61599999999999999</v>
      </c>
      <c r="K61">
        <f t="shared" si="2"/>
        <v>-8.7500000000000078E-4</v>
      </c>
      <c r="L61">
        <v>86.95</v>
      </c>
      <c r="X61">
        <v>684</v>
      </c>
      <c r="Y61">
        <v>0.60566666666666669</v>
      </c>
      <c r="Z61">
        <f t="shared" si="3"/>
        <v>-1.0694444444444423E-3</v>
      </c>
      <c r="AA61">
        <v>86.96</v>
      </c>
    </row>
    <row r="62" spans="1:27" x14ac:dyDescent="0.25">
      <c r="A62">
        <v>696</v>
      </c>
      <c r="B62">
        <v>0.59499999999999997</v>
      </c>
      <c r="C62">
        <f t="shared" si="0"/>
        <v>-1.4166666666666679E-3</v>
      </c>
      <c r="D62">
        <v>87.88</v>
      </c>
      <c r="F62">
        <v>0.56399999999999995</v>
      </c>
      <c r="G62">
        <f t="shared" si="1"/>
        <v>-7.9166666666666274E-4</v>
      </c>
      <c r="H62">
        <v>87.9</v>
      </c>
      <c r="J62">
        <v>0.60499999999999998</v>
      </c>
      <c r="K62">
        <f t="shared" si="2"/>
        <v>-1.125000000000001E-3</v>
      </c>
      <c r="L62">
        <v>87.88</v>
      </c>
      <c r="X62">
        <v>696</v>
      </c>
      <c r="Y62">
        <v>0.58799999999999997</v>
      </c>
      <c r="Z62">
        <f t="shared" si="3"/>
        <v>-1.1111111111111089E-3</v>
      </c>
      <c r="AA62">
        <v>87.88</v>
      </c>
    </row>
    <row r="63" spans="1:27" x14ac:dyDescent="0.25">
      <c r="A63">
        <v>708</v>
      </c>
      <c r="B63">
        <v>0.59</v>
      </c>
      <c r="C63">
        <f t="shared" si="0"/>
        <v>-1.1666666666666676E-3</v>
      </c>
      <c r="D63">
        <v>88.81</v>
      </c>
      <c r="F63">
        <v>0.55800000000000005</v>
      </c>
      <c r="G63">
        <f t="shared" si="1"/>
        <v>3.7500000000000033E-4</v>
      </c>
      <c r="H63">
        <v>88.82</v>
      </c>
      <c r="J63">
        <v>0.58899999999999997</v>
      </c>
      <c r="K63">
        <f t="shared" si="2"/>
        <v>-2.3333333333333309E-3</v>
      </c>
      <c r="L63">
        <v>88.8</v>
      </c>
      <c r="X63">
        <v>708</v>
      </c>
      <c r="Y63">
        <v>0.57900000000000007</v>
      </c>
      <c r="Z63">
        <f t="shared" si="3"/>
        <v>-1.041666666666663E-3</v>
      </c>
      <c r="AA63">
        <v>88.81</v>
      </c>
    </row>
    <row r="64" spans="1:27" x14ac:dyDescent="0.25">
      <c r="A64">
        <v>720</v>
      </c>
      <c r="B64">
        <v>0.56699999999999995</v>
      </c>
      <c r="C64">
        <f t="shared" si="0"/>
        <v>-1.8749999999999971E-3</v>
      </c>
      <c r="D64">
        <v>89.78</v>
      </c>
      <c r="F64">
        <v>0.57299999999999995</v>
      </c>
      <c r="G64">
        <f t="shared" si="1"/>
        <v>-8.3333333333333412E-5</v>
      </c>
      <c r="H64">
        <v>89.75</v>
      </c>
      <c r="J64">
        <v>0.54900000000000004</v>
      </c>
      <c r="K64">
        <f t="shared" si="2"/>
        <v>-2.5416666666666643E-3</v>
      </c>
      <c r="L64">
        <v>89.72</v>
      </c>
      <c r="X64">
        <v>720</v>
      </c>
      <c r="Y64">
        <v>0.56300000000000006</v>
      </c>
      <c r="Z64">
        <f t="shared" si="3"/>
        <v>-1.5000000000000013E-3</v>
      </c>
      <c r="AA64">
        <v>89.78</v>
      </c>
    </row>
    <row r="65" spans="1:27" x14ac:dyDescent="0.25">
      <c r="A65">
        <v>732</v>
      </c>
      <c r="B65">
        <v>0.54500000000000004</v>
      </c>
      <c r="C65">
        <f t="shared" si="0"/>
        <v>-9.1666666666666285E-4</v>
      </c>
      <c r="D65">
        <v>90.71</v>
      </c>
      <c r="F65">
        <v>0.55600000000000005</v>
      </c>
      <c r="G65">
        <f t="shared" si="1"/>
        <v>-1.4166666666666633E-3</v>
      </c>
      <c r="H65">
        <v>90.67</v>
      </c>
      <c r="J65">
        <v>0.52800000000000002</v>
      </c>
      <c r="K65">
        <f t="shared" si="2"/>
        <v>9.5833333333332959E-4</v>
      </c>
      <c r="L65">
        <v>90.68</v>
      </c>
      <c r="X65">
        <v>732</v>
      </c>
      <c r="Y65">
        <v>0.54300000000000004</v>
      </c>
      <c r="Z65">
        <f t="shared" si="3"/>
        <v>-4.5833333333333376E-4</v>
      </c>
      <c r="AA65">
        <v>90.71</v>
      </c>
    </row>
    <row r="66" spans="1:27" x14ac:dyDescent="0.25">
      <c r="A66">
        <v>744</v>
      </c>
      <c r="B66">
        <v>0.54500000000000004</v>
      </c>
      <c r="C66">
        <f t="shared" si="0"/>
        <v>-2.9583333333333358E-3</v>
      </c>
      <c r="D66">
        <v>91.63</v>
      </c>
      <c r="F66">
        <v>0.53900000000000003</v>
      </c>
      <c r="G66">
        <f t="shared" si="1"/>
        <v>-2.9166666666666691E-4</v>
      </c>
      <c r="H66">
        <v>91.6</v>
      </c>
      <c r="J66">
        <v>0.57199999999999995</v>
      </c>
      <c r="K66">
        <f t="shared" si="2"/>
        <v>-1.541666666666668E-3</v>
      </c>
      <c r="L66">
        <v>91.6</v>
      </c>
      <c r="X66">
        <v>744</v>
      </c>
      <c r="Y66">
        <v>0.55200000000000005</v>
      </c>
      <c r="Z66">
        <f t="shared" si="3"/>
        <v>-1.5972222222222221E-3</v>
      </c>
      <c r="AA66">
        <v>91.63</v>
      </c>
    </row>
    <row r="67" spans="1:27" x14ac:dyDescent="0.25">
      <c r="A67">
        <v>756</v>
      </c>
      <c r="B67">
        <v>0.47399999999999998</v>
      </c>
      <c r="C67">
        <f t="shared" si="0"/>
        <v>-1.9166666666666683E-3</v>
      </c>
      <c r="D67">
        <v>92.55</v>
      </c>
      <c r="F67">
        <v>0.54900000000000004</v>
      </c>
      <c r="G67">
        <f t="shared" si="1"/>
        <v>4.1666666666666702E-4</v>
      </c>
      <c r="H67">
        <v>92.52</v>
      </c>
      <c r="J67">
        <v>0.49099999999999999</v>
      </c>
      <c r="K67">
        <f t="shared" si="2"/>
        <v>5.4166666666666718E-4</v>
      </c>
      <c r="L67">
        <v>92.53</v>
      </c>
      <c r="X67">
        <v>756</v>
      </c>
      <c r="Y67">
        <v>0.50466666666666671</v>
      </c>
      <c r="Z67">
        <f t="shared" si="3"/>
        <v>-3.1944444444444625E-4</v>
      </c>
      <c r="AA67">
        <v>92.55</v>
      </c>
    </row>
    <row r="68" spans="1:27" x14ac:dyDescent="0.25">
      <c r="A68">
        <v>768</v>
      </c>
      <c r="B68">
        <v>0.499</v>
      </c>
      <c r="C68">
        <f t="shared" si="0"/>
        <v>4.1666666666666702E-4</v>
      </c>
      <c r="D68">
        <v>93.48</v>
      </c>
      <c r="F68">
        <v>0.54900000000000004</v>
      </c>
      <c r="G68">
        <f t="shared" si="1"/>
        <v>9.5833333333332959E-4</v>
      </c>
      <c r="H68">
        <v>93.44</v>
      </c>
      <c r="J68">
        <v>0.58499999999999996</v>
      </c>
      <c r="K68">
        <f t="shared" si="2"/>
        <v>3.7499999999999986E-3</v>
      </c>
      <c r="L68">
        <v>93.45</v>
      </c>
      <c r="X68">
        <v>768</v>
      </c>
      <c r="Y68">
        <v>0.54433333333333334</v>
      </c>
      <c r="Z68">
        <f t="shared" si="3"/>
        <v>1.7083333333333302E-3</v>
      </c>
      <c r="AA68">
        <v>93.48</v>
      </c>
    </row>
    <row r="69" spans="1:27" x14ac:dyDescent="0.25">
      <c r="A69">
        <v>780</v>
      </c>
      <c r="B69">
        <v>0.48399999999999999</v>
      </c>
      <c r="C69">
        <f t="shared" si="0"/>
        <v>-1.3749999999999988E-3</v>
      </c>
      <c r="D69">
        <v>94.4</v>
      </c>
      <c r="F69">
        <v>0.57199999999999995</v>
      </c>
      <c r="G69">
        <f t="shared" si="1"/>
        <v>-1.9583333333333349E-3</v>
      </c>
      <c r="H69">
        <v>94.37</v>
      </c>
      <c r="J69">
        <v>0.58099999999999996</v>
      </c>
      <c r="K69">
        <f t="shared" si="2"/>
        <v>-3.291666666666665E-3</v>
      </c>
      <c r="L69">
        <v>94.38</v>
      </c>
      <c r="X69">
        <v>780</v>
      </c>
      <c r="Y69">
        <v>0.54566666666666663</v>
      </c>
      <c r="Z69">
        <f t="shared" si="3"/>
        <v>-2.208333333333333E-3</v>
      </c>
      <c r="AA69">
        <v>94.4</v>
      </c>
    </row>
    <row r="70" spans="1:27" x14ac:dyDescent="0.25">
      <c r="A70">
        <v>792</v>
      </c>
      <c r="B70">
        <v>0.46600000000000003</v>
      </c>
      <c r="C70">
        <f t="shared" si="0"/>
        <v>-1.7499999999999992E-3</v>
      </c>
      <c r="D70">
        <v>95.32</v>
      </c>
      <c r="F70">
        <v>0.502</v>
      </c>
      <c r="G70">
        <f t="shared" si="1"/>
        <v>-3.4999999999999983E-3</v>
      </c>
      <c r="H70">
        <v>95.29</v>
      </c>
      <c r="J70">
        <v>0.50600000000000001</v>
      </c>
      <c r="K70">
        <f t="shared" si="2"/>
        <v>-2.4166666666666642E-3</v>
      </c>
      <c r="L70">
        <v>95.3</v>
      </c>
      <c r="X70">
        <v>792</v>
      </c>
      <c r="Y70">
        <v>0.49133333333333334</v>
      </c>
      <c r="Z70">
        <f t="shared" si="3"/>
        <v>-2.5555555555555561E-3</v>
      </c>
      <c r="AA70">
        <v>95.32</v>
      </c>
    </row>
    <row r="71" spans="1:27" x14ac:dyDescent="0.25">
      <c r="A71">
        <v>804</v>
      </c>
      <c r="B71">
        <v>0.442</v>
      </c>
      <c r="C71">
        <f t="shared" ref="C71:C134" si="4">(B72-B70)/(A72-A70)</f>
        <v>-1.0416666666666675E-3</v>
      </c>
      <c r="D71">
        <v>96.24</v>
      </c>
      <c r="F71">
        <v>0.48799999999999999</v>
      </c>
      <c r="G71">
        <f t="shared" ref="G71:G134" si="5">(F72-F70)/(A72-A70)</f>
        <v>-1.2916666666666677E-3</v>
      </c>
      <c r="H71">
        <v>96.26</v>
      </c>
      <c r="J71">
        <v>0.52300000000000002</v>
      </c>
      <c r="K71">
        <f t="shared" ref="K71:K134" si="6">(J72-J70)/(A72-A70)</f>
        <v>-7.9166666666666741E-4</v>
      </c>
      <c r="L71">
        <v>96.22</v>
      </c>
      <c r="X71">
        <v>804</v>
      </c>
      <c r="Y71">
        <v>0.48433333333333328</v>
      </c>
      <c r="Z71">
        <f t="shared" ref="Z71:Z134" si="7">(Y72-Y70)/(X72-X70)</f>
        <v>-1.0416666666666675E-3</v>
      </c>
      <c r="AA71">
        <v>96.24</v>
      </c>
    </row>
    <row r="72" spans="1:27" x14ac:dyDescent="0.25">
      <c r="A72">
        <v>816</v>
      </c>
      <c r="B72">
        <v>0.441</v>
      </c>
      <c r="C72">
        <f t="shared" si="4"/>
        <v>9.5833333333333415E-4</v>
      </c>
      <c r="D72">
        <v>97.17</v>
      </c>
      <c r="F72">
        <v>0.47099999999999997</v>
      </c>
      <c r="G72">
        <f t="shared" si="5"/>
        <v>-1.9166666666666661E-3</v>
      </c>
      <c r="H72">
        <v>97.19</v>
      </c>
      <c r="J72">
        <v>0.48699999999999999</v>
      </c>
      <c r="K72">
        <f t="shared" si="6"/>
        <v>-1.3750000000000012E-3</v>
      </c>
      <c r="L72">
        <v>97.14</v>
      </c>
      <c r="X72">
        <v>816</v>
      </c>
      <c r="Y72">
        <v>0.46633333333333332</v>
      </c>
      <c r="Z72">
        <f t="shared" si="7"/>
        <v>-7.7777777777777535E-4</v>
      </c>
      <c r="AA72">
        <v>97.17</v>
      </c>
    </row>
    <row r="73" spans="1:27" x14ac:dyDescent="0.25">
      <c r="A73">
        <v>828</v>
      </c>
      <c r="B73">
        <v>0.46500000000000002</v>
      </c>
      <c r="C73">
        <f t="shared" si="4"/>
        <v>-5.4166666666666718E-4</v>
      </c>
      <c r="D73">
        <v>98.09</v>
      </c>
      <c r="F73">
        <v>0.442</v>
      </c>
      <c r="G73">
        <f t="shared" si="5"/>
        <v>-9.999999999999985E-4</v>
      </c>
      <c r="H73">
        <v>98.11</v>
      </c>
      <c r="J73">
        <v>0.49</v>
      </c>
      <c r="K73">
        <f t="shared" si="6"/>
        <v>8.3333333333333404E-4</v>
      </c>
      <c r="L73">
        <v>98.07</v>
      </c>
      <c r="X73">
        <v>828</v>
      </c>
      <c r="Y73">
        <v>0.46566666666666667</v>
      </c>
      <c r="Z73">
        <f t="shared" si="7"/>
        <v>-2.3611111111110825E-4</v>
      </c>
      <c r="AA73">
        <v>98.09</v>
      </c>
    </row>
    <row r="74" spans="1:27" x14ac:dyDescent="0.25">
      <c r="A74">
        <v>840</v>
      </c>
      <c r="B74">
        <v>0.42799999999999999</v>
      </c>
      <c r="C74">
        <f t="shared" si="4"/>
        <v>-7.5000000000000067E-4</v>
      </c>
      <c r="D74">
        <v>99.02</v>
      </c>
      <c r="F74">
        <v>0.44700000000000001</v>
      </c>
      <c r="G74">
        <f t="shared" si="5"/>
        <v>-6.2500000000000056E-4</v>
      </c>
      <c r="H74">
        <v>99.04</v>
      </c>
      <c r="J74">
        <v>0.50700000000000001</v>
      </c>
      <c r="K74">
        <f t="shared" si="6"/>
        <v>5.8333333333333382E-4</v>
      </c>
      <c r="L74">
        <v>98.99</v>
      </c>
      <c r="X74">
        <v>840</v>
      </c>
      <c r="Y74">
        <v>0.46066666666666672</v>
      </c>
      <c r="Z74">
        <f t="shared" si="7"/>
        <v>-2.6388888888888756E-4</v>
      </c>
      <c r="AA74">
        <v>99.02</v>
      </c>
    </row>
    <row r="75" spans="1:27" x14ac:dyDescent="0.25">
      <c r="A75">
        <v>852</v>
      </c>
      <c r="B75">
        <v>0.44700000000000001</v>
      </c>
      <c r="C75">
        <f t="shared" si="4"/>
        <v>3.3333333333333365E-4</v>
      </c>
      <c r="D75">
        <v>99.94</v>
      </c>
      <c r="F75">
        <v>0.42699999999999999</v>
      </c>
      <c r="G75">
        <f t="shared" si="5"/>
        <v>0</v>
      </c>
      <c r="H75">
        <v>99.96</v>
      </c>
      <c r="J75">
        <v>0.504</v>
      </c>
      <c r="K75">
        <f t="shared" si="6"/>
        <v>-2.0833333333333329E-3</v>
      </c>
      <c r="L75">
        <v>99.91</v>
      </c>
      <c r="X75">
        <v>852</v>
      </c>
      <c r="Y75">
        <v>0.45933333333333337</v>
      </c>
      <c r="Z75">
        <f t="shared" si="7"/>
        <v>-5.8333333333333382E-4</v>
      </c>
      <c r="AA75">
        <v>99.94</v>
      </c>
    </row>
    <row r="76" spans="1:27" x14ac:dyDescent="0.25">
      <c r="A76">
        <v>864</v>
      </c>
      <c r="B76">
        <v>0.436</v>
      </c>
      <c r="C76">
        <f t="shared" si="4"/>
        <v>-5.0000000000000044E-4</v>
      </c>
      <c r="D76">
        <v>100.86</v>
      </c>
      <c r="F76">
        <v>0.44700000000000001</v>
      </c>
      <c r="G76">
        <f t="shared" si="5"/>
        <v>1.4166666666666679E-3</v>
      </c>
      <c r="H76">
        <v>100.89</v>
      </c>
      <c r="J76">
        <v>0.45700000000000002</v>
      </c>
      <c r="K76">
        <f t="shared" si="6"/>
        <v>-2.2916666666666662E-3</v>
      </c>
      <c r="L76">
        <v>100.84</v>
      </c>
      <c r="X76">
        <v>864</v>
      </c>
      <c r="Y76">
        <v>0.44666666666666671</v>
      </c>
      <c r="Z76">
        <f t="shared" si="7"/>
        <v>-4.5833333333333604E-4</v>
      </c>
      <c r="AA76">
        <v>100.86</v>
      </c>
    </row>
    <row r="77" spans="1:27" x14ac:dyDescent="0.25">
      <c r="A77">
        <v>876</v>
      </c>
      <c r="B77">
        <v>0.435</v>
      </c>
      <c r="C77">
        <f t="shared" si="4"/>
        <v>-2.9166666666666691E-4</v>
      </c>
      <c r="D77">
        <v>101.79</v>
      </c>
      <c r="F77">
        <v>0.46100000000000002</v>
      </c>
      <c r="G77">
        <f t="shared" si="5"/>
        <v>-8.3333333333333412E-5</v>
      </c>
      <c r="H77">
        <v>101.81</v>
      </c>
      <c r="J77">
        <v>0.44900000000000001</v>
      </c>
      <c r="K77">
        <f t="shared" si="6"/>
        <v>2.0833333333333351E-4</v>
      </c>
      <c r="L77">
        <v>101.76</v>
      </c>
      <c r="X77">
        <v>876</v>
      </c>
      <c r="Y77">
        <v>0.44833333333333331</v>
      </c>
      <c r="Z77">
        <f t="shared" si="7"/>
        <v>-5.5555555555556378E-5</v>
      </c>
      <c r="AA77">
        <v>101.79</v>
      </c>
    </row>
    <row r="78" spans="1:27" x14ac:dyDescent="0.25">
      <c r="A78">
        <v>888</v>
      </c>
      <c r="B78">
        <v>0.42899999999999999</v>
      </c>
      <c r="C78">
        <f t="shared" si="4"/>
        <v>-7.9166666666666741E-4</v>
      </c>
      <c r="D78">
        <v>102.71</v>
      </c>
      <c r="F78">
        <v>0.44500000000000001</v>
      </c>
      <c r="G78">
        <f t="shared" si="5"/>
        <v>-1.6250000000000014E-3</v>
      </c>
      <c r="H78">
        <v>102.73</v>
      </c>
      <c r="J78">
        <v>0.46200000000000002</v>
      </c>
      <c r="K78">
        <f t="shared" si="6"/>
        <v>-1.0833333333333344E-3</v>
      </c>
      <c r="L78">
        <v>102.69</v>
      </c>
      <c r="X78">
        <v>888</v>
      </c>
      <c r="Y78">
        <v>0.44533333333333336</v>
      </c>
      <c r="Z78">
        <f t="shared" si="7"/>
        <v>-1.1666666666666676E-3</v>
      </c>
      <c r="AA78">
        <v>102.71</v>
      </c>
    </row>
    <row r="79" spans="1:27" x14ac:dyDescent="0.25">
      <c r="A79">
        <v>900</v>
      </c>
      <c r="B79">
        <v>0.41599999999999998</v>
      </c>
      <c r="C79">
        <f t="shared" si="4"/>
        <v>-7.0833333333333393E-4</v>
      </c>
      <c r="D79">
        <v>103.64</v>
      </c>
      <c r="F79">
        <v>0.42199999999999999</v>
      </c>
      <c r="G79">
        <f t="shared" si="5"/>
        <v>-1.0833333333333344E-3</v>
      </c>
      <c r="H79">
        <v>103.65</v>
      </c>
      <c r="J79">
        <v>0.42299999999999999</v>
      </c>
      <c r="K79">
        <f t="shared" si="6"/>
        <v>-6.6666666666666729E-4</v>
      </c>
      <c r="L79">
        <v>103.61</v>
      </c>
      <c r="X79">
        <v>900</v>
      </c>
      <c r="Y79">
        <v>0.42033333333333328</v>
      </c>
      <c r="Z79">
        <f t="shared" si="7"/>
        <v>-8.1944444444444675E-4</v>
      </c>
      <c r="AA79">
        <v>103.64</v>
      </c>
    </row>
    <row r="80" spans="1:27" x14ac:dyDescent="0.25">
      <c r="A80">
        <v>912</v>
      </c>
      <c r="B80">
        <v>0.41199999999999998</v>
      </c>
      <c r="C80">
        <f t="shared" si="4"/>
        <v>0</v>
      </c>
      <c r="D80">
        <v>104.56</v>
      </c>
      <c r="F80">
        <v>0.41899999999999998</v>
      </c>
      <c r="G80">
        <f t="shared" si="5"/>
        <v>1.6666666666666682E-4</v>
      </c>
      <c r="H80">
        <v>104.58</v>
      </c>
      <c r="J80">
        <v>0.44600000000000001</v>
      </c>
      <c r="K80">
        <f t="shared" si="6"/>
        <v>1.0000000000000009E-3</v>
      </c>
      <c r="L80">
        <v>104.53</v>
      </c>
      <c r="X80">
        <v>912</v>
      </c>
      <c r="Y80">
        <v>0.42566666666666664</v>
      </c>
      <c r="Z80">
        <f t="shared" si="7"/>
        <v>3.8888888888889001E-4</v>
      </c>
      <c r="AA80">
        <v>104.56</v>
      </c>
    </row>
    <row r="81" spans="1:27" x14ac:dyDescent="0.25">
      <c r="A81">
        <v>924</v>
      </c>
      <c r="B81">
        <v>0.41599999999999998</v>
      </c>
      <c r="C81">
        <f t="shared" si="4"/>
        <v>-8.3333333333333412E-5</v>
      </c>
      <c r="D81">
        <v>105.48</v>
      </c>
      <c r="F81">
        <v>0.42599999999999999</v>
      </c>
      <c r="G81">
        <f t="shared" si="5"/>
        <v>-4.1666666666666702E-4</v>
      </c>
      <c r="H81">
        <v>105.5</v>
      </c>
      <c r="J81">
        <v>0.44700000000000001</v>
      </c>
      <c r="K81">
        <f t="shared" si="6"/>
        <v>-6.2500000000000056E-4</v>
      </c>
      <c r="L81">
        <v>105.45</v>
      </c>
      <c r="X81">
        <v>924</v>
      </c>
      <c r="Y81">
        <v>0.42966666666666664</v>
      </c>
      <c r="Z81">
        <f t="shared" si="7"/>
        <v>-3.74999999999998E-4</v>
      </c>
      <c r="AA81">
        <v>105.48</v>
      </c>
    </row>
    <row r="82" spans="1:27" x14ac:dyDescent="0.25">
      <c r="A82">
        <v>936</v>
      </c>
      <c r="B82">
        <v>0.41</v>
      </c>
      <c r="C82">
        <f t="shared" si="4"/>
        <v>5.8333333333333382E-4</v>
      </c>
      <c r="D82">
        <v>106.4</v>
      </c>
      <c r="F82">
        <v>0.40899999999999997</v>
      </c>
      <c r="G82">
        <f t="shared" si="5"/>
        <v>-1.2499999999999987E-3</v>
      </c>
      <c r="H82">
        <v>106.42</v>
      </c>
      <c r="J82">
        <v>0.43099999999999999</v>
      </c>
      <c r="K82">
        <f t="shared" si="6"/>
        <v>-9.5833333333333415E-4</v>
      </c>
      <c r="L82">
        <v>106.38</v>
      </c>
      <c r="X82">
        <v>936</v>
      </c>
      <c r="Y82">
        <v>0.41666666666666669</v>
      </c>
      <c r="Z82">
        <f t="shared" si="7"/>
        <v>-5.416666666666648E-4</v>
      </c>
      <c r="AA82">
        <v>106.4</v>
      </c>
    </row>
    <row r="83" spans="1:27" x14ac:dyDescent="0.25">
      <c r="A83">
        <v>948</v>
      </c>
      <c r="B83">
        <v>0.43</v>
      </c>
      <c r="C83">
        <f t="shared" si="4"/>
        <v>1.2500000000000011E-4</v>
      </c>
      <c r="D83">
        <v>107.33</v>
      </c>
      <c r="F83">
        <v>0.39600000000000002</v>
      </c>
      <c r="G83">
        <f t="shared" si="5"/>
        <v>-7.9166666666666502E-4</v>
      </c>
      <c r="H83">
        <v>107.35</v>
      </c>
      <c r="J83">
        <v>0.42399999999999999</v>
      </c>
      <c r="K83">
        <f t="shared" si="6"/>
        <v>-4.1666666666666702E-4</v>
      </c>
      <c r="L83">
        <v>107.29</v>
      </c>
      <c r="X83">
        <v>948</v>
      </c>
      <c r="Y83">
        <v>0.41666666666666669</v>
      </c>
      <c r="Z83">
        <f t="shared" si="7"/>
        <v>-3.6111111111111299E-4</v>
      </c>
      <c r="AA83">
        <v>107.33</v>
      </c>
    </row>
    <row r="84" spans="1:27" x14ac:dyDescent="0.25">
      <c r="A84">
        <v>960</v>
      </c>
      <c r="B84">
        <v>0.41299999999999998</v>
      </c>
      <c r="C84">
        <f t="shared" si="4"/>
        <v>-1.8333333333333326E-3</v>
      </c>
      <c r="D84">
        <v>108.25</v>
      </c>
      <c r="F84">
        <v>0.39</v>
      </c>
      <c r="G84">
        <f t="shared" si="5"/>
        <v>-6.6666666666666729E-4</v>
      </c>
      <c r="H84">
        <v>108.27</v>
      </c>
      <c r="J84">
        <v>0.42099999999999999</v>
      </c>
      <c r="K84">
        <f t="shared" si="6"/>
        <v>-8.3333333333333412E-5</v>
      </c>
      <c r="L84">
        <v>108.21</v>
      </c>
      <c r="X84">
        <v>960</v>
      </c>
      <c r="Y84">
        <v>0.40799999999999997</v>
      </c>
      <c r="Z84">
        <f t="shared" si="7"/>
        <v>-8.6111111111111338E-4</v>
      </c>
      <c r="AA84">
        <v>108.25</v>
      </c>
    </row>
    <row r="85" spans="1:27" x14ac:dyDescent="0.25">
      <c r="A85">
        <v>972</v>
      </c>
      <c r="B85">
        <v>0.38600000000000001</v>
      </c>
      <c r="C85">
        <f t="shared" si="4"/>
        <v>-4.5833333333333143E-4</v>
      </c>
      <c r="D85">
        <v>109.18</v>
      </c>
      <c r="F85">
        <v>0.38</v>
      </c>
      <c r="G85">
        <f t="shared" si="5"/>
        <v>8.3333333333333176E-4</v>
      </c>
      <c r="H85">
        <v>109.19</v>
      </c>
      <c r="J85">
        <v>0.42199999999999999</v>
      </c>
      <c r="K85">
        <f t="shared" si="6"/>
        <v>-6.2499999999999828E-4</v>
      </c>
      <c r="L85">
        <v>109.14</v>
      </c>
      <c r="X85">
        <v>972</v>
      </c>
      <c r="Y85">
        <v>0.39599999999999996</v>
      </c>
      <c r="Z85">
        <f t="shared" si="7"/>
        <v>-8.3333333333333412E-5</v>
      </c>
      <c r="AA85">
        <v>109.18</v>
      </c>
    </row>
    <row r="86" spans="1:27" x14ac:dyDescent="0.25">
      <c r="A86">
        <v>984</v>
      </c>
      <c r="B86">
        <v>0.40200000000000002</v>
      </c>
      <c r="C86">
        <f t="shared" si="4"/>
        <v>6.6666666666666729E-4</v>
      </c>
      <c r="D86">
        <v>110.1</v>
      </c>
      <c r="F86">
        <v>0.41</v>
      </c>
      <c r="G86">
        <f t="shared" si="5"/>
        <v>1.791666666666666E-3</v>
      </c>
      <c r="H86">
        <v>110.12</v>
      </c>
      <c r="J86">
        <v>0.40600000000000003</v>
      </c>
      <c r="K86">
        <f t="shared" si="6"/>
        <v>-4.1666666666666702E-4</v>
      </c>
      <c r="L86">
        <v>110.06</v>
      </c>
      <c r="X86">
        <v>984</v>
      </c>
      <c r="Y86">
        <v>0.40599999999999997</v>
      </c>
      <c r="Z86">
        <f t="shared" si="7"/>
        <v>6.8055555555555458E-4</v>
      </c>
      <c r="AA86">
        <v>110.1</v>
      </c>
    </row>
    <row r="87" spans="1:27" x14ac:dyDescent="0.25">
      <c r="A87">
        <v>996</v>
      </c>
      <c r="B87">
        <v>0.40200000000000002</v>
      </c>
      <c r="C87">
        <f t="shared" si="4"/>
        <v>-4.5833333333333376E-4</v>
      </c>
      <c r="D87">
        <v>111.02</v>
      </c>
      <c r="F87">
        <v>0.42299999999999999</v>
      </c>
      <c r="G87">
        <f t="shared" si="5"/>
        <v>-7.9166666666666502E-4</v>
      </c>
      <c r="H87">
        <v>111.04</v>
      </c>
      <c r="J87">
        <v>0.41199999999999998</v>
      </c>
      <c r="K87">
        <f t="shared" si="6"/>
        <v>3.74999999999998E-4</v>
      </c>
      <c r="L87">
        <v>110.99</v>
      </c>
      <c r="X87">
        <v>996</v>
      </c>
      <c r="Y87">
        <v>0.41233333333333327</v>
      </c>
      <c r="Z87">
        <f t="shared" si="7"/>
        <v>-2.9166666666666463E-4</v>
      </c>
      <c r="AA87">
        <v>111.02</v>
      </c>
    </row>
    <row r="88" spans="1:27" x14ac:dyDescent="0.25">
      <c r="A88">
        <v>1008</v>
      </c>
      <c r="B88">
        <v>0.39100000000000001</v>
      </c>
      <c r="C88">
        <f t="shared" si="4"/>
        <v>-4.1666666666666702E-4</v>
      </c>
      <c r="D88">
        <v>111.94</v>
      </c>
      <c r="F88">
        <v>0.39100000000000001</v>
      </c>
      <c r="G88">
        <f t="shared" si="5"/>
        <v>-8.749999999999985E-4</v>
      </c>
      <c r="H88">
        <v>111.96</v>
      </c>
      <c r="J88">
        <v>0.41499999999999998</v>
      </c>
      <c r="K88">
        <f t="shared" si="6"/>
        <v>1.0000000000000009E-3</v>
      </c>
      <c r="L88">
        <v>111.92</v>
      </c>
      <c r="X88">
        <v>1008</v>
      </c>
      <c r="Y88">
        <v>0.39900000000000002</v>
      </c>
      <c r="Z88">
        <f t="shared" si="7"/>
        <v>-9.7222222222220767E-5</v>
      </c>
      <c r="AA88">
        <v>111.94</v>
      </c>
    </row>
    <row r="89" spans="1:27" x14ac:dyDescent="0.25">
      <c r="A89">
        <v>1020</v>
      </c>
      <c r="B89">
        <v>0.39200000000000002</v>
      </c>
      <c r="C89">
        <f t="shared" si="4"/>
        <v>8.3333333333333412E-5</v>
      </c>
      <c r="D89">
        <v>112.87</v>
      </c>
      <c r="F89">
        <v>0.40200000000000002</v>
      </c>
      <c r="G89">
        <f t="shared" si="5"/>
        <v>4.1666666666666706E-5</v>
      </c>
      <c r="H89">
        <v>112.88</v>
      </c>
      <c r="J89">
        <v>0.436</v>
      </c>
      <c r="K89">
        <f t="shared" si="6"/>
        <v>-2.9166666666666691E-4</v>
      </c>
      <c r="L89">
        <v>112.84</v>
      </c>
      <c r="X89">
        <v>1020</v>
      </c>
      <c r="Y89">
        <v>0.41</v>
      </c>
      <c r="Z89">
        <f t="shared" si="7"/>
        <v>-5.5555555555556378E-5</v>
      </c>
      <c r="AA89">
        <v>112.87</v>
      </c>
    </row>
    <row r="90" spans="1:27" x14ac:dyDescent="0.25">
      <c r="A90">
        <v>1032</v>
      </c>
      <c r="B90">
        <v>0.39300000000000002</v>
      </c>
      <c r="C90">
        <f t="shared" si="4"/>
        <v>-1.6666666666666682E-4</v>
      </c>
      <c r="D90">
        <v>113.79</v>
      </c>
      <c r="F90">
        <v>0.39200000000000002</v>
      </c>
      <c r="G90">
        <f t="shared" si="5"/>
        <v>-3.3333333333333365E-4</v>
      </c>
      <c r="H90">
        <v>113.81</v>
      </c>
      <c r="J90">
        <v>0.40799999999999997</v>
      </c>
      <c r="K90">
        <f t="shared" si="6"/>
        <v>-1.2083333333333345E-3</v>
      </c>
      <c r="L90">
        <v>113.77</v>
      </c>
      <c r="X90">
        <v>1032</v>
      </c>
      <c r="Y90">
        <v>0.39766666666666667</v>
      </c>
      <c r="Z90">
        <f t="shared" si="7"/>
        <v>-5.6944444444444187E-4</v>
      </c>
      <c r="AA90">
        <v>113.79</v>
      </c>
    </row>
    <row r="91" spans="1:27" x14ac:dyDescent="0.25">
      <c r="A91">
        <v>1044</v>
      </c>
      <c r="B91">
        <v>0.38800000000000001</v>
      </c>
      <c r="C91">
        <f t="shared" si="4"/>
        <v>-2.5000000000000022E-4</v>
      </c>
      <c r="D91">
        <v>114.71</v>
      </c>
      <c r="F91">
        <v>0.39400000000000002</v>
      </c>
      <c r="G91">
        <f t="shared" si="5"/>
        <v>1.2500000000000011E-4</v>
      </c>
      <c r="H91">
        <v>114.73</v>
      </c>
      <c r="J91">
        <v>0.40699999999999997</v>
      </c>
      <c r="K91">
        <f t="shared" si="6"/>
        <v>-4.9999999999999817E-4</v>
      </c>
      <c r="L91">
        <v>114.69</v>
      </c>
      <c r="X91">
        <v>1044</v>
      </c>
      <c r="Y91">
        <v>0.39633333333333337</v>
      </c>
      <c r="Z91">
        <f t="shared" si="7"/>
        <v>-2.0833333333333351E-4</v>
      </c>
      <c r="AA91">
        <v>114.71</v>
      </c>
    </row>
    <row r="92" spans="1:27" x14ac:dyDescent="0.25">
      <c r="A92">
        <v>1056</v>
      </c>
      <c r="B92">
        <v>0.38700000000000001</v>
      </c>
      <c r="C92">
        <f t="shared" si="4"/>
        <v>-1.6666666666666682E-4</v>
      </c>
      <c r="D92">
        <v>115.64</v>
      </c>
      <c r="F92">
        <v>0.39500000000000002</v>
      </c>
      <c r="G92">
        <f t="shared" si="5"/>
        <v>-1.6666666666666682E-4</v>
      </c>
      <c r="H92">
        <v>115.66</v>
      </c>
      <c r="J92">
        <v>0.39600000000000002</v>
      </c>
      <c r="K92">
        <f t="shared" si="6"/>
        <v>-4.9999999999999817E-4</v>
      </c>
      <c r="L92">
        <v>115.62</v>
      </c>
      <c r="X92">
        <v>1056</v>
      </c>
      <c r="Y92">
        <v>0.39266666666666666</v>
      </c>
      <c r="Z92">
        <f t="shared" si="7"/>
        <v>-2.7777777777777957E-4</v>
      </c>
      <c r="AA92">
        <v>115.64</v>
      </c>
    </row>
    <row r="93" spans="1:27" x14ac:dyDescent="0.25">
      <c r="A93">
        <v>1068</v>
      </c>
      <c r="B93">
        <v>0.38400000000000001</v>
      </c>
      <c r="C93">
        <f t="shared" si="4"/>
        <v>-1.6666666666666682E-4</v>
      </c>
      <c r="D93">
        <v>116.56</v>
      </c>
      <c r="F93">
        <v>0.39</v>
      </c>
      <c r="G93">
        <f t="shared" si="5"/>
        <v>-2.5000000000000022E-4</v>
      </c>
      <c r="H93">
        <v>116.58</v>
      </c>
      <c r="J93">
        <v>0.39500000000000002</v>
      </c>
      <c r="K93">
        <f t="shared" si="6"/>
        <v>-5.4166666666666718E-4</v>
      </c>
      <c r="L93">
        <v>116.54</v>
      </c>
      <c r="X93">
        <v>1068</v>
      </c>
      <c r="Y93">
        <v>0.38966666666666666</v>
      </c>
      <c r="Z93">
        <f t="shared" si="7"/>
        <v>-3.1944444444444398E-4</v>
      </c>
      <c r="AA93">
        <v>116.56</v>
      </c>
    </row>
    <row r="94" spans="1:27" x14ac:dyDescent="0.25">
      <c r="A94">
        <v>1080</v>
      </c>
      <c r="B94">
        <v>0.38300000000000001</v>
      </c>
      <c r="C94">
        <f t="shared" si="4"/>
        <v>-2.0833333333333351E-4</v>
      </c>
      <c r="D94">
        <v>117.48</v>
      </c>
      <c r="F94">
        <v>0.38900000000000001</v>
      </c>
      <c r="G94">
        <f t="shared" si="5"/>
        <v>4.1666666666666706E-5</v>
      </c>
      <c r="H94">
        <v>117.5</v>
      </c>
      <c r="J94">
        <v>0.38300000000000001</v>
      </c>
      <c r="K94">
        <f t="shared" si="6"/>
        <v>-5.8333333333333382E-4</v>
      </c>
      <c r="L94">
        <v>117.47</v>
      </c>
      <c r="X94">
        <v>1080</v>
      </c>
      <c r="Y94">
        <v>0.38500000000000001</v>
      </c>
      <c r="Z94">
        <f t="shared" si="7"/>
        <v>-2.5000000000000022E-4</v>
      </c>
      <c r="AA94">
        <v>117.48</v>
      </c>
    </row>
    <row r="95" spans="1:27" x14ac:dyDescent="0.25">
      <c r="A95">
        <v>1092</v>
      </c>
      <c r="B95">
        <v>0.379</v>
      </c>
      <c r="C95">
        <f t="shared" si="4"/>
        <v>-5.8333333333333382E-4</v>
      </c>
      <c r="D95">
        <v>118.41</v>
      </c>
      <c r="F95">
        <v>0.39100000000000001</v>
      </c>
      <c r="G95">
        <f t="shared" si="5"/>
        <v>-1.2500000000000011E-4</v>
      </c>
      <c r="H95">
        <v>118.42</v>
      </c>
      <c r="J95">
        <v>0.38100000000000001</v>
      </c>
      <c r="K95">
        <f t="shared" si="6"/>
        <v>-2.9166666666666691E-4</v>
      </c>
      <c r="L95">
        <v>118.4</v>
      </c>
      <c r="X95">
        <v>1092</v>
      </c>
      <c r="Y95">
        <v>0.38366666666666666</v>
      </c>
      <c r="Z95">
        <f t="shared" si="7"/>
        <v>-3.3333333333333365E-4</v>
      </c>
      <c r="AA95">
        <v>118.41</v>
      </c>
    </row>
    <row r="96" spans="1:27" x14ac:dyDescent="0.25">
      <c r="A96">
        <v>1104</v>
      </c>
      <c r="B96">
        <v>0.36899999999999999</v>
      </c>
      <c r="C96">
        <f t="shared" si="4"/>
        <v>-4.1666666666666702E-4</v>
      </c>
      <c r="D96">
        <v>119.33</v>
      </c>
      <c r="F96">
        <v>0.38600000000000001</v>
      </c>
      <c r="G96">
        <f t="shared" si="5"/>
        <v>-2.5000000000000022E-4</v>
      </c>
      <c r="H96">
        <v>119.35</v>
      </c>
      <c r="J96">
        <v>0.376</v>
      </c>
      <c r="K96">
        <f t="shared" si="6"/>
        <v>-4.5833333333333376E-4</v>
      </c>
      <c r="L96">
        <v>119.32</v>
      </c>
      <c r="X96">
        <v>1104</v>
      </c>
      <c r="Y96">
        <v>0.377</v>
      </c>
      <c r="Z96">
        <f t="shared" si="7"/>
        <v>-3.74999999999998E-4</v>
      </c>
      <c r="AA96">
        <v>119.33</v>
      </c>
    </row>
    <row r="97" spans="1:27" x14ac:dyDescent="0.25">
      <c r="A97">
        <v>1116</v>
      </c>
      <c r="B97">
        <v>0.36899999999999999</v>
      </c>
      <c r="C97">
        <f t="shared" si="4"/>
        <v>0</v>
      </c>
      <c r="D97">
        <v>120.26</v>
      </c>
      <c r="F97">
        <v>0.38500000000000001</v>
      </c>
      <c r="G97">
        <f t="shared" si="5"/>
        <v>-8.3333333333333412E-5</v>
      </c>
      <c r="H97">
        <v>120.27</v>
      </c>
      <c r="J97">
        <v>0.37</v>
      </c>
      <c r="K97">
        <f t="shared" si="6"/>
        <v>-8.3333333333333412E-5</v>
      </c>
      <c r="L97">
        <v>120.24</v>
      </c>
      <c r="X97">
        <v>1116</v>
      </c>
      <c r="Y97">
        <v>0.3746666666666667</v>
      </c>
      <c r="Z97">
        <f t="shared" si="7"/>
        <v>-5.5555555555556378E-5</v>
      </c>
      <c r="AA97">
        <v>120.26</v>
      </c>
    </row>
    <row r="98" spans="1:27" x14ac:dyDescent="0.25">
      <c r="A98">
        <v>1128</v>
      </c>
      <c r="B98">
        <v>0.36899999999999999</v>
      </c>
      <c r="C98">
        <f t="shared" si="4"/>
        <v>-6.2500000000000056E-4</v>
      </c>
      <c r="D98">
        <v>121.18</v>
      </c>
      <c r="F98">
        <v>0.38400000000000001</v>
      </c>
      <c r="G98">
        <f t="shared" si="5"/>
        <v>-4.1666666666666706E-5</v>
      </c>
      <c r="H98">
        <v>121.19</v>
      </c>
      <c r="J98">
        <v>0.374</v>
      </c>
      <c r="K98">
        <f t="shared" si="6"/>
        <v>-2.9166666666666691E-4</v>
      </c>
      <c r="L98">
        <v>121.17</v>
      </c>
      <c r="X98">
        <v>1128</v>
      </c>
      <c r="Y98">
        <v>0.37566666666666665</v>
      </c>
      <c r="Z98">
        <f t="shared" si="7"/>
        <v>-3.1944444444444625E-4</v>
      </c>
      <c r="AA98">
        <v>121.18</v>
      </c>
    </row>
    <row r="99" spans="1:27" x14ac:dyDescent="0.25">
      <c r="A99">
        <v>1140</v>
      </c>
      <c r="B99">
        <v>0.35399999999999998</v>
      </c>
      <c r="C99">
        <f t="shared" si="4"/>
        <v>-8.3333333333333404E-4</v>
      </c>
      <c r="D99">
        <v>122.1</v>
      </c>
      <c r="F99">
        <v>0.38400000000000001</v>
      </c>
      <c r="G99">
        <f t="shared" si="5"/>
        <v>-2.5000000000000022E-4</v>
      </c>
      <c r="H99">
        <v>122.12</v>
      </c>
      <c r="J99">
        <v>0.36299999999999999</v>
      </c>
      <c r="K99">
        <f t="shared" si="6"/>
        <v>-4.5833333333333376E-4</v>
      </c>
      <c r="L99">
        <v>122.09</v>
      </c>
      <c r="X99">
        <v>1140</v>
      </c>
      <c r="Y99">
        <v>0.36699999999999999</v>
      </c>
      <c r="Z99">
        <f t="shared" si="7"/>
        <v>-5.1388888888889012E-4</v>
      </c>
      <c r="AA99">
        <v>122.1</v>
      </c>
    </row>
    <row r="100" spans="1:27" x14ac:dyDescent="0.25">
      <c r="A100">
        <v>1152</v>
      </c>
      <c r="B100">
        <v>0.34899999999999998</v>
      </c>
      <c r="C100">
        <f t="shared" si="4"/>
        <v>-2.0833333333333351E-4</v>
      </c>
      <c r="D100">
        <v>123.03</v>
      </c>
      <c r="F100">
        <v>0.378</v>
      </c>
      <c r="G100">
        <f t="shared" si="5"/>
        <v>-2.0833333333333351E-4</v>
      </c>
      <c r="H100">
        <v>123.04</v>
      </c>
      <c r="J100">
        <v>0.36299999999999999</v>
      </c>
      <c r="K100">
        <f t="shared" si="6"/>
        <v>4.1666666666666706E-5</v>
      </c>
      <c r="L100">
        <v>123.01</v>
      </c>
      <c r="X100">
        <v>1152</v>
      </c>
      <c r="Y100">
        <v>0.36333333333333329</v>
      </c>
      <c r="Z100">
        <f t="shared" si="7"/>
        <v>-1.2499999999999781E-4</v>
      </c>
      <c r="AA100">
        <v>123.03</v>
      </c>
    </row>
    <row r="101" spans="1:27" x14ac:dyDescent="0.25">
      <c r="A101">
        <v>1164</v>
      </c>
      <c r="B101">
        <v>0.34899999999999998</v>
      </c>
      <c r="C101">
        <f t="shared" si="4"/>
        <v>1.2500000000000011E-4</v>
      </c>
      <c r="D101">
        <v>124</v>
      </c>
      <c r="F101">
        <v>0.379</v>
      </c>
      <c r="G101">
        <f t="shared" si="5"/>
        <v>3.3333333333333365E-4</v>
      </c>
      <c r="H101">
        <v>123.97</v>
      </c>
      <c r="J101">
        <v>0.36399999999999999</v>
      </c>
      <c r="K101">
        <f t="shared" si="6"/>
        <v>2.0833333333333351E-4</v>
      </c>
      <c r="L101">
        <v>123.94</v>
      </c>
      <c r="X101">
        <v>1164</v>
      </c>
      <c r="Y101">
        <v>0.36400000000000005</v>
      </c>
      <c r="Z101">
        <f t="shared" si="7"/>
        <v>2.2222222222222318E-4</v>
      </c>
      <c r="AA101">
        <v>124</v>
      </c>
    </row>
    <row r="102" spans="1:27" x14ac:dyDescent="0.25">
      <c r="A102">
        <v>1176</v>
      </c>
      <c r="B102">
        <v>0.35199999999999998</v>
      </c>
      <c r="C102">
        <f t="shared" si="4"/>
        <v>-1.2500000000000011E-4</v>
      </c>
      <c r="D102">
        <v>124.93</v>
      </c>
      <c r="F102">
        <v>0.38600000000000001</v>
      </c>
      <c r="G102">
        <f t="shared" si="5"/>
        <v>2.5000000000000022E-4</v>
      </c>
      <c r="H102">
        <v>124.89</v>
      </c>
      <c r="J102">
        <v>0.36799999999999999</v>
      </c>
      <c r="K102">
        <f t="shared" si="6"/>
        <v>1.6666666666666682E-4</v>
      </c>
      <c r="L102">
        <v>124.87</v>
      </c>
      <c r="X102">
        <v>1176</v>
      </c>
      <c r="Y102">
        <v>0.36866666666666664</v>
      </c>
      <c r="Z102">
        <f t="shared" si="7"/>
        <v>9.7222222222220767E-5</v>
      </c>
      <c r="AA102">
        <v>124.93</v>
      </c>
    </row>
    <row r="103" spans="1:27" x14ac:dyDescent="0.25">
      <c r="A103">
        <v>1188</v>
      </c>
      <c r="B103">
        <v>0.34599999999999997</v>
      </c>
      <c r="C103">
        <f t="shared" si="4"/>
        <v>-2.9166666666666691E-4</v>
      </c>
      <c r="D103">
        <v>125.85</v>
      </c>
      <c r="F103">
        <v>0.38500000000000001</v>
      </c>
      <c r="G103">
        <f t="shared" si="5"/>
        <v>2.9166666666666691E-4</v>
      </c>
      <c r="H103">
        <v>125.81</v>
      </c>
      <c r="J103">
        <v>0.36799999999999999</v>
      </c>
      <c r="K103">
        <f t="shared" si="6"/>
        <v>0</v>
      </c>
      <c r="L103">
        <v>125.81</v>
      </c>
      <c r="X103">
        <v>1188</v>
      </c>
      <c r="Y103">
        <v>0.36633333333333334</v>
      </c>
      <c r="Z103">
        <f t="shared" si="7"/>
        <v>0</v>
      </c>
      <c r="AA103">
        <v>125.85</v>
      </c>
    </row>
    <row r="104" spans="1:27" x14ac:dyDescent="0.25">
      <c r="A104">
        <v>1200</v>
      </c>
      <c r="B104">
        <v>0.34499999999999997</v>
      </c>
      <c r="C104">
        <f t="shared" si="4"/>
        <v>8.3333333333333412E-5</v>
      </c>
      <c r="D104">
        <v>126.77</v>
      </c>
      <c r="F104">
        <v>0.39300000000000002</v>
      </c>
      <c r="G104">
        <f t="shared" si="5"/>
        <v>2.0833333333333351E-4</v>
      </c>
      <c r="H104">
        <v>126.74</v>
      </c>
      <c r="J104">
        <v>0.36799999999999999</v>
      </c>
      <c r="K104">
        <f t="shared" si="6"/>
        <v>1.6666666666666682E-4</v>
      </c>
      <c r="L104">
        <v>126.75</v>
      </c>
      <c r="X104">
        <v>1200</v>
      </c>
      <c r="Y104">
        <v>0.36866666666666664</v>
      </c>
      <c r="Z104">
        <f t="shared" si="7"/>
        <v>1.5277777777777482E-4</v>
      </c>
      <c r="AA104">
        <v>126.77</v>
      </c>
    </row>
    <row r="105" spans="1:27" x14ac:dyDescent="0.25">
      <c r="A105">
        <v>1212</v>
      </c>
      <c r="B105">
        <v>0.34799999999999998</v>
      </c>
      <c r="C105">
        <f t="shared" si="4"/>
        <v>-4.1666666666666706E-5</v>
      </c>
      <c r="D105">
        <v>127.7</v>
      </c>
      <c r="F105">
        <v>0.39</v>
      </c>
      <c r="G105">
        <f t="shared" si="5"/>
        <v>4.1666666666666706E-5</v>
      </c>
      <c r="H105">
        <v>127.66</v>
      </c>
      <c r="J105">
        <v>0.372</v>
      </c>
      <c r="K105">
        <f t="shared" si="6"/>
        <v>2.9166666666666691E-4</v>
      </c>
      <c r="L105">
        <v>127.67</v>
      </c>
      <c r="X105">
        <v>1212</v>
      </c>
      <c r="Y105">
        <v>0.36999999999999994</v>
      </c>
      <c r="Z105">
        <f t="shared" si="7"/>
        <v>9.7222222222223084E-5</v>
      </c>
      <c r="AA105">
        <v>127.7</v>
      </c>
    </row>
    <row r="106" spans="1:27" x14ac:dyDescent="0.25">
      <c r="A106">
        <v>1224</v>
      </c>
      <c r="B106">
        <v>0.34399999999999997</v>
      </c>
      <c r="C106">
        <f t="shared" si="4"/>
        <v>-8.3333333333333412E-5</v>
      </c>
      <c r="D106">
        <v>128.62</v>
      </c>
      <c r="F106">
        <v>0.39400000000000002</v>
      </c>
      <c r="G106">
        <f t="shared" si="5"/>
        <v>4.1666666666666702E-4</v>
      </c>
      <c r="H106">
        <v>128.58000000000001</v>
      </c>
      <c r="J106">
        <v>0.375</v>
      </c>
      <c r="K106">
        <f t="shared" si="6"/>
        <v>2.9166666666666691E-4</v>
      </c>
      <c r="L106">
        <v>128.59</v>
      </c>
      <c r="X106">
        <v>1224</v>
      </c>
      <c r="Y106">
        <v>0.371</v>
      </c>
      <c r="Z106">
        <f t="shared" si="7"/>
        <v>2.0833333333333584E-4</v>
      </c>
      <c r="AA106">
        <v>128.62</v>
      </c>
    </row>
    <row r="107" spans="1:27" x14ac:dyDescent="0.25">
      <c r="A107">
        <v>1236</v>
      </c>
      <c r="B107">
        <v>0.34599999999999997</v>
      </c>
      <c r="C107">
        <f t="shared" si="4"/>
        <v>2.5000000000000022E-4</v>
      </c>
      <c r="D107">
        <v>129.54</v>
      </c>
      <c r="F107">
        <v>0.4</v>
      </c>
      <c r="G107">
        <f t="shared" si="5"/>
        <v>3.7500000000000033E-4</v>
      </c>
      <c r="H107">
        <v>129.51</v>
      </c>
      <c r="J107">
        <v>0.379</v>
      </c>
      <c r="K107">
        <f t="shared" si="6"/>
        <v>3.7500000000000033E-4</v>
      </c>
      <c r="L107">
        <v>129.52000000000001</v>
      </c>
      <c r="X107">
        <v>1236</v>
      </c>
      <c r="Y107">
        <v>0.375</v>
      </c>
      <c r="Z107">
        <f t="shared" si="7"/>
        <v>3.3333333333333365E-4</v>
      </c>
      <c r="AA107">
        <v>129.54</v>
      </c>
    </row>
    <row r="108" spans="1:27" x14ac:dyDescent="0.25">
      <c r="A108">
        <v>1248</v>
      </c>
      <c r="B108">
        <v>0.35</v>
      </c>
      <c r="C108">
        <f t="shared" si="4"/>
        <v>2.5000000000000022E-4</v>
      </c>
      <c r="D108">
        <v>130.47</v>
      </c>
      <c r="F108">
        <v>0.40300000000000002</v>
      </c>
      <c r="G108">
        <f t="shared" si="5"/>
        <v>2.9166666666666463E-4</v>
      </c>
      <c r="H108">
        <v>130.43</v>
      </c>
      <c r="J108">
        <v>0.38400000000000001</v>
      </c>
      <c r="K108">
        <f t="shared" si="6"/>
        <v>6.6666666666666729E-4</v>
      </c>
      <c r="L108">
        <v>130.44</v>
      </c>
      <c r="X108">
        <v>1248</v>
      </c>
      <c r="Y108">
        <v>0.379</v>
      </c>
      <c r="Z108">
        <f t="shared" si="7"/>
        <v>4.0277777777777735E-4</v>
      </c>
      <c r="AA108">
        <v>130.47</v>
      </c>
    </row>
    <row r="109" spans="1:27" x14ac:dyDescent="0.25">
      <c r="A109">
        <v>1260</v>
      </c>
      <c r="B109">
        <v>0.35199999999999998</v>
      </c>
      <c r="C109">
        <f t="shared" si="4"/>
        <v>2.5000000000000022E-4</v>
      </c>
      <c r="D109">
        <v>131.38999999999999</v>
      </c>
      <c r="F109">
        <v>0.40699999999999997</v>
      </c>
      <c r="G109">
        <f t="shared" si="5"/>
        <v>1.6666666666666449E-4</v>
      </c>
      <c r="H109">
        <v>131.4</v>
      </c>
      <c r="J109">
        <v>0.39500000000000002</v>
      </c>
      <c r="K109">
        <f t="shared" si="6"/>
        <v>6.6666666666666729E-4</v>
      </c>
      <c r="L109">
        <v>131.36000000000001</v>
      </c>
      <c r="X109">
        <v>1260</v>
      </c>
      <c r="Y109">
        <v>0.38466666666666666</v>
      </c>
      <c r="Z109">
        <f t="shared" si="7"/>
        <v>3.6111111111110833E-4</v>
      </c>
      <c r="AA109">
        <v>131.38999999999999</v>
      </c>
    </row>
    <row r="110" spans="1:27" x14ac:dyDescent="0.25">
      <c r="A110">
        <v>1272</v>
      </c>
      <c r="B110">
        <v>0.35599999999999998</v>
      </c>
      <c r="C110">
        <f t="shared" si="4"/>
        <v>4.1666666666666702E-4</v>
      </c>
      <c r="D110">
        <v>132.31</v>
      </c>
      <c r="F110">
        <v>0.40699999999999997</v>
      </c>
      <c r="G110">
        <f t="shared" si="5"/>
        <v>1.6666666666666682E-4</v>
      </c>
      <c r="H110">
        <v>132.33000000000001</v>
      </c>
      <c r="J110">
        <v>0.4</v>
      </c>
      <c r="K110">
        <f t="shared" si="6"/>
        <v>5.416666666666648E-4</v>
      </c>
      <c r="L110">
        <v>132.28</v>
      </c>
      <c r="X110">
        <v>1272</v>
      </c>
      <c r="Y110">
        <v>0.3876666666666666</v>
      </c>
      <c r="Z110">
        <f t="shared" si="7"/>
        <v>3.74999999999998E-4</v>
      </c>
      <c r="AA110">
        <v>132.31</v>
      </c>
    </row>
    <row r="111" spans="1:27" x14ac:dyDescent="0.25">
      <c r="A111">
        <v>1284</v>
      </c>
      <c r="B111">
        <v>0.36199999999999999</v>
      </c>
      <c r="C111">
        <f t="shared" si="4"/>
        <v>5.4166666666666718E-4</v>
      </c>
      <c r="D111">
        <v>133.22999999999999</v>
      </c>
      <c r="F111">
        <v>0.41099999999999998</v>
      </c>
      <c r="G111">
        <f t="shared" si="5"/>
        <v>2.9166666666666691E-4</v>
      </c>
      <c r="H111">
        <v>133.25</v>
      </c>
      <c r="J111">
        <v>0.40799999999999997</v>
      </c>
      <c r="K111">
        <f t="shared" si="6"/>
        <v>7.9166666666666502E-4</v>
      </c>
      <c r="L111">
        <v>133.21</v>
      </c>
      <c r="X111">
        <v>1284</v>
      </c>
      <c r="Y111">
        <v>0.39366666666666661</v>
      </c>
      <c r="Z111">
        <f t="shared" si="7"/>
        <v>5.4166666666666946E-4</v>
      </c>
      <c r="AA111">
        <v>133.22999999999999</v>
      </c>
    </row>
    <row r="112" spans="1:27" x14ac:dyDescent="0.25">
      <c r="A112">
        <v>1296</v>
      </c>
      <c r="B112">
        <v>0.36899999999999999</v>
      </c>
      <c r="C112">
        <f t="shared" si="4"/>
        <v>6.6666666666666729E-4</v>
      </c>
      <c r="D112">
        <v>134.15</v>
      </c>
      <c r="F112">
        <v>0.41399999999999998</v>
      </c>
      <c r="G112">
        <f t="shared" si="5"/>
        <v>3.3333333333333365E-4</v>
      </c>
      <c r="H112">
        <v>134.16999999999999</v>
      </c>
      <c r="J112">
        <v>0.41899999999999998</v>
      </c>
      <c r="K112">
        <f t="shared" si="6"/>
        <v>3.7500000000000033E-4</v>
      </c>
      <c r="L112">
        <v>134.13</v>
      </c>
      <c r="X112">
        <v>1296</v>
      </c>
      <c r="Y112">
        <v>0.40066666666666667</v>
      </c>
      <c r="Z112">
        <f t="shared" si="7"/>
        <v>4.5833333333333604E-4</v>
      </c>
      <c r="AA112">
        <v>134.15</v>
      </c>
    </row>
    <row r="113" spans="1:27" x14ac:dyDescent="0.25">
      <c r="A113">
        <v>1308</v>
      </c>
      <c r="B113">
        <v>0.378</v>
      </c>
      <c r="C113">
        <f t="shared" si="4"/>
        <v>2.9166666666666691E-4</v>
      </c>
      <c r="D113">
        <v>135.08000000000001</v>
      </c>
      <c r="F113">
        <v>0.41899999999999998</v>
      </c>
      <c r="G113">
        <f t="shared" si="5"/>
        <v>2.9166666666666691E-4</v>
      </c>
      <c r="H113">
        <v>135.1</v>
      </c>
      <c r="J113">
        <v>0.41699999999999998</v>
      </c>
      <c r="K113">
        <f t="shared" si="6"/>
        <v>2.5000000000000022E-4</v>
      </c>
      <c r="L113">
        <v>135.06</v>
      </c>
      <c r="X113">
        <v>1308</v>
      </c>
      <c r="Y113">
        <v>0.40466666666666667</v>
      </c>
      <c r="Z113">
        <f t="shared" si="7"/>
        <v>2.7777777777777724E-4</v>
      </c>
      <c r="AA113">
        <v>135.08000000000001</v>
      </c>
    </row>
    <row r="114" spans="1:27" x14ac:dyDescent="0.25">
      <c r="A114">
        <v>1320</v>
      </c>
      <c r="B114">
        <v>0.376</v>
      </c>
      <c r="C114">
        <f t="shared" si="4"/>
        <v>4.1666666666666706E-5</v>
      </c>
      <c r="D114">
        <v>136</v>
      </c>
      <c r="F114">
        <v>0.42099999999999999</v>
      </c>
      <c r="G114">
        <f t="shared" si="5"/>
        <v>1.2500000000000011E-4</v>
      </c>
      <c r="H114">
        <v>136.02000000000001</v>
      </c>
      <c r="J114">
        <v>0.42499999999999999</v>
      </c>
      <c r="K114">
        <f t="shared" si="6"/>
        <v>7.9166666666666741E-4</v>
      </c>
      <c r="L114">
        <v>135.97999999999999</v>
      </c>
      <c r="X114">
        <v>1320</v>
      </c>
      <c r="Y114">
        <v>0.40733333333333333</v>
      </c>
      <c r="Z114">
        <f t="shared" si="7"/>
        <v>3.1944444444444164E-4</v>
      </c>
      <c r="AA114">
        <v>136</v>
      </c>
    </row>
    <row r="115" spans="1:27" x14ac:dyDescent="0.25">
      <c r="A115">
        <v>1332</v>
      </c>
      <c r="B115">
        <v>0.379</v>
      </c>
      <c r="C115">
        <f t="shared" si="4"/>
        <v>2.9166666666666691E-4</v>
      </c>
      <c r="D115">
        <v>136.93</v>
      </c>
      <c r="F115">
        <v>0.42199999999999999</v>
      </c>
      <c r="G115">
        <f t="shared" si="5"/>
        <v>2.9166666666666691E-4</v>
      </c>
      <c r="H115">
        <v>136.94</v>
      </c>
      <c r="J115">
        <v>0.436</v>
      </c>
      <c r="K115">
        <f t="shared" si="6"/>
        <v>7.5000000000000067E-4</v>
      </c>
      <c r="L115">
        <v>136.9</v>
      </c>
      <c r="X115">
        <v>1332</v>
      </c>
      <c r="Y115">
        <v>0.41233333333333327</v>
      </c>
      <c r="Z115">
        <f t="shared" si="7"/>
        <v>4.4444444444444409E-4</v>
      </c>
      <c r="AA115">
        <v>136.93</v>
      </c>
    </row>
    <row r="116" spans="1:27" x14ac:dyDescent="0.25">
      <c r="A116">
        <v>1344</v>
      </c>
      <c r="B116">
        <v>0.38300000000000001</v>
      </c>
      <c r="C116">
        <f t="shared" si="4"/>
        <v>3.7500000000000033E-4</v>
      </c>
      <c r="D116">
        <v>137.85</v>
      </c>
      <c r="F116">
        <v>0.42799999999999999</v>
      </c>
      <c r="G116">
        <f t="shared" si="5"/>
        <v>2.0833333333333351E-4</v>
      </c>
      <c r="H116">
        <v>137.86000000000001</v>
      </c>
      <c r="J116">
        <v>0.443</v>
      </c>
      <c r="K116">
        <f t="shared" si="6"/>
        <v>3.7500000000000033E-4</v>
      </c>
      <c r="L116">
        <v>137.83000000000001</v>
      </c>
      <c r="X116">
        <v>1344</v>
      </c>
      <c r="Y116">
        <v>0.41799999999999998</v>
      </c>
      <c r="Z116">
        <f t="shared" si="7"/>
        <v>3.1944444444444625E-4</v>
      </c>
      <c r="AA116">
        <v>137.85</v>
      </c>
    </row>
    <row r="117" spans="1:27" x14ac:dyDescent="0.25">
      <c r="A117">
        <v>1356</v>
      </c>
      <c r="B117">
        <v>0.38800000000000001</v>
      </c>
      <c r="C117">
        <f t="shared" si="4"/>
        <v>3.7500000000000033E-4</v>
      </c>
      <c r="D117">
        <v>138.77000000000001</v>
      </c>
      <c r="F117">
        <v>0.42699999999999999</v>
      </c>
      <c r="G117">
        <f t="shared" si="5"/>
        <v>2.0833333333333351E-4</v>
      </c>
      <c r="H117">
        <v>138.78</v>
      </c>
      <c r="J117">
        <v>0.44500000000000001</v>
      </c>
      <c r="K117">
        <f t="shared" si="6"/>
        <v>4.5833333333333376E-4</v>
      </c>
      <c r="L117">
        <v>138.75</v>
      </c>
      <c r="X117">
        <v>1356</v>
      </c>
      <c r="Y117">
        <v>0.42</v>
      </c>
      <c r="Z117">
        <f t="shared" si="7"/>
        <v>3.4722222222222099E-4</v>
      </c>
      <c r="AA117">
        <v>138.77000000000001</v>
      </c>
    </row>
    <row r="118" spans="1:27" x14ac:dyDescent="0.25">
      <c r="A118">
        <v>1368</v>
      </c>
      <c r="B118">
        <v>0.39200000000000002</v>
      </c>
      <c r="C118">
        <f t="shared" si="4"/>
        <v>5.4166666666666718E-4</v>
      </c>
      <c r="D118">
        <v>139.69</v>
      </c>
      <c r="F118">
        <v>0.433</v>
      </c>
      <c r="G118">
        <f t="shared" si="5"/>
        <v>4.1666666666666706E-5</v>
      </c>
      <c r="H118">
        <v>139.71</v>
      </c>
      <c r="J118">
        <v>0.45400000000000001</v>
      </c>
      <c r="K118">
        <f t="shared" si="6"/>
        <v>5.4166666666666718E-4</v>
      </c>
      <c r="L118">
        <v>139.66999999999999</v>
      </c>
      <c r="X118">
        <v>1368</v>
      </c>
      <c r="Y118">
        <v>0.42633333333333329</v>
      </c>
      <c r="Z118">
        <f t="shared" si="7"/>
        <v>3.7500000000000033E-4</v>
      </c>
      <c r="AA118">
        <v>139.69</v>
      </c>
    </row>
    <row r="119" spans="1:27" x14ac:dyDescent="0.25">
      <c r="A119">
        <v>1380</v>
      </c>
      <c r="B119">
        <v>0.40100000000000002</v>
      </c>
      <c r="C119">
        <f t="shared" si="4"/>
        <v>3.7500000000000033E-4</v>
      </c>
      <c r="D119">
        <v>140.62</v>
      </c>
      <c r="F119">
        <v>0.42799999999999999</v>
      </c>
      <c r="G119">
        <f t="shared" si="5"/>
        <v>-1.2500000000000011E-4</v>
      </c>
      <c r="H119">
        <v>140.63</v>
      </c>
      <c r="J119">
        <v>0.45800000000000002</v>
      </c>
      <c r="K119">
        <f t="shared" si="6"/>
        <v>1.2500000000000011E-4</v>
      </c>
      <c r="L119">
        <v>140.6</v>
      </c>
      <c r="X119">
        <v>1380</v>
      </c>
      <c r="Y119">
        <v>0.42899999999999999</v>
      </c>
      <c r="Z119">
        <f t="shared" si="7"/>
        <v>1.2500000000000241E-4</v>
      </c>
      <c r="AA119">
        <v>140.62</v>
      </c>
    </row>
    <row r="120" spans="1:27" x14ac:dyDescent="0.25">
      <c r="A120">
        <v>1392</v>
      </c>
      <c r="B120">
        <v>0.40100000000000002</v>
      </c>
      <c r="C120">
        <f t="shared" si="4"/>
        <v>1.2500000000000011E-4</v>
      </c>
      <c r="D120">
        <v>141.54</v>
      </c>
      <c r="F120">
        <v>0.43</v>
      </c>
      <c r="G120">
        <f t="shared" si="5"/>
        <v>1.2500000000000011E-4</v>
      </c>
      <c r="H120">
        <v>141.56</v>
      </c>
      <c r="J120">
        <v>0.45700000000000002</v>
      </c>
      <c r="K120">
        <f t="shared" si="6"/>
        <v>0</v>
      </c>
      <c r="L120">
        <v>141.52000000000001</v>
      </c>
      <c r="X120">
        <v>1392</v>
      </c>
      <c r="Y120">
        <v>0.42933333333333334</v>
      </c>
      <c r="Z120">
        <f t="shared" si="7"/>
        <v>8.3333333333333412E-5</v>
      </c>
      <c r="AA120">
        <v>141.54</v>
      </c>
    </row>
    <row r="121" spans="1:27" x14ac:dyDescent="0.25">
      <c r="A121">
        <v>1404</v>
      </c>
      <c r="B121">
        <v>0.40400000000000003</v>
      </c>
      <c r="C121">
        <f t="shared" si="4"/>
        <v>2.4999999999999789E-4</v>
      </c>
      <c r="D121">
        <v>142.46</v>
      </c>
      <c r="F121">
        <v>0.43099999999999999</v>
      </c>
      <c r="G121">
        <f t="shared" si="5"/>
        <v>4.1666666666666706E-5</v>
      </c>
      <c r="H121">
        <v>142.47999999999999</v>
      </c>
      <c r="J121">
        <v>0.45800000000000002</v>
      </c>
      <c r="K121">
        <f t="shared" si="6"/>
        <v>3.7500000000000033E-4</v>
      </c>
      <c r="L121">
        <v>142.44999999999999</v>
      </c>
      <c r="X121">
        <v>1404</v>
      </c>
      <c r="Y121">
        <v>0.43099999999999999</v>
      </c>
      <c r="Z121">
        <f t="shared" si="7"/>
        <v>2.2222222222222318E-4</v>
      </c>
      <c r="AA121">
        <v>142.46</v>
      </c>
    </row>
    <row r="122" spans="1:27" x14ac:dyDescent="0.25">
      <c r="A122">
        <v>1416</v>
      </c>
      <c r="B122">
        <v>0.40699999999999997</v>
      </c>
      <c r="C122">
        <f t="shared" si="4"/>
        <v>1.6666666666666449E-4</v>
      </c>
      <c r="D122">
        <v>143.38999999999999</v>
      </c>
      <c r="F122">
        <v>0.43099999999999999</v>
      </c>
      <c r="G122">
        <f t="shared" si="5"/>
        <v>0</v>
      </c>
      <c r="H122">
        <v>143.4</v>
      </c>
      <c r="J122">
        <v>0.46600000000000003</v>
      </c>
      <c r="K122">
        <f t="shared" si="6"/>
        <v>1.8333333333333326E-3</v>
      </c>
      <c r="L122">
        <v>143.37</v>
      </c>
      <c r="X122">
        <v>1416</v>
      </c>
      <c r="Y122">
        <v>0.4346666666666667</v>
      </c>
      <c r="Z122">
        <f t="shared" si="7"/>
        <v>6.6666666666666729E-4</v>
      </c>
      <c r="AA122">
        <v>143.38999999999999</v>
      </c>
    </row>
    <row r="123" spans="1:27" x14ac:dyDescent="0.25">
      <c r="A123">
        <v>1428</v>
      </c>
      <c r="B123">
        <v>0.40799999999999997</v>
      </c>
      <c r="C123">
        <f t="shared" si="4"/>
        <v>3.3333333333333365E-4</v>
      </c>
      <c r="D123">
        <v>144.31</v>
      </c>
      <c r="F123">
        <v>0.43099999999999999</v>
      </c>
      <c r="G123">
        <f t="shared" si="5"/>
        <v>1.2500000000000011E-4</v>
      </c>
      <c r="H123">
        <v>144.33000000000001</v>
      </c>
      <c r="J123">
        <v>0.502</v>
      </c>
      <c r="K123">
        <f t="shared" si="6"/>
        <v>-8.3333333333333412E-5</v>
      </c>
      <c r="L123">
        <v>144.30000000000001</v>
      </c>
      <c r="X123">
        <v>1428</v>
      </c>
      <c r="Y123">
        <v>0.44700000000000001</v>
      </c>
      <c r="Z123">
        <f t="shared" si="7"/>
        <v>1.2499999999999781E-4</v>
      </c>
      <c r="AA123">
        <v>144.31</v>
      </c>
    </row>
    <row r="124" spans="1:27" x14ac:dyDescent="0.25">
      <c r="A124">
        <v>1440</v>
      </c>
      <c r="B124">
        <v>0.41499999999999998</v>
      </c>
      <c r="C124">
        <f t="shared" si="4"/>
        <v>4.1666666666666702E-4</v>
      </c>
      <c r="D124">
        <v>145.22999999999999</v>
      </c>
      <c r="F124">
        <v>0.434</v>
      </c>
      <c r="G124">
        <f t="shared" si="5"/>
        <v>1.2500000000000011E-4</v>
      </c>
      <c r="H124">
        <v>145.25</v>
      </c>
      <c r="J124">
        <v>0.46400000000000002</v>
      </c>
      <c r="K124">
        <f t="shared" si="6"/>
        <v>-1.7499999999999992E-3</v>
      </c>
      <c r="L124">
        <v>145.22999999999999</v>
      </c>
      <c r="X124">
        <v>1440</v>
      </c>
      <c r="Y124">
        <v>0.43766666666666665</v>
      </c>
      <c r="Z124">
        <f t="shared" si="7"/>
        <v>-4.0277777777777735E-4</v>
      </c>
      <c r="AA124">
        <v>145.22999999999999</v>
      </c>
    </row>
    <row r="125" spans="1:27" x14ac:dyDescent="0.25">
      <c r="A125">
        <v>1452</v>
      </c>
      <c r="B125">
        <v>0.41799999999999998</v>
      </c>
      <c r="C125">
        <f t="shared" si="4"/>
        <v>1.2500000000000011E-4</v>
      </c>
      <c r="D125">
        <v>146.16</v>
      </c>
      <c r="F125">
        <v>0.434</v>
      </c>
      <c r="G125">
        <f t="shared" si="5"/>
        <v>4.1666666666666706E-5</v>
      </c>
      <c r="H125">
        <v>146.16999999999999</v>
      </c>
      <c r="J125">
        <v>0.46</v>
      </c>
      <c r="K125">
        <f t="shared" si="6"/>
        <v>-1.6666666666666682E-4</v>
      </c>
      <c r="L125">
        <v>146.15</v>
      </c>
      <c r="X125">
        <v>1452</v>
      </c>
      <c r="Y125">
        <v>0.43733333333333335</v>
      </c>
      <c r="Z125">
        <f t="shared" si="7"/>
        <v>0</v>
      </c>
      <c r="AA125">
        <v>146.16</v>
      </c>
    </row>
    <row r="126" spans="1:27" x14ac:dyDescent="0.25">
      <c r="A126">
        <v>1464</v>
      </c>
      <c r="B126">
        <v>0.41799999999999998</v>
      </c>
      <c r="C126">
        <f t="shared" si="4"/>
        <v>2.5000000000000022E-4</v>
      </c>
      <c r="D126">
        <v>147.08000000000001</v>
      </c>
      <c r="F126">
        <v>0.435</v>
      </c>
      <c r="G126">
        <f t="shared" si="5"/>
        <v>-4.1666666666666706E-5</v>
      </c>
      <c r="H126">
        <v>147.09</v>
      </c>
      <c r="J126">
        <v>0.46</v>
      </c>
      <c r="K126">
        <f t="shared" si="6"/>
        <v>8.3333333333333412E-5</v>
      </c>
      <c r="L126">
        <v>147.08000000000001</v>
      </c>
      <c r="X126">
        <v>1464</v>
      </c>
      <c r="Y126">
        <v>0.43766666666666665</v>
      </c>
      <c r="Z126">
        <f t="shared" si="7"/>
        <v>9.7222222222220767E-5</v>
      </c>
      <c r="AA126">
        <v>147.08000000000001</v>
      </c>
    </row>
    <row r="127" spans="1:27" x14ac:dyDescent="0.25">
      <c r="A127">
        <v>1476</v>
      </c>
      <c r="B127">
        <v>0.42399999999999999</v>
      </c>
      <c r="C127">
        <f t="shared" si="4"/>
        <v>2.0833333333333351E-4</v>
      </c>
      <c r="D127">
        <v>148</v>
      </c>
      <c r="F127">
        <v>0.433</v>
      </c>
      <c r="G127">
        <f t="shared" si="5"/>
        <v>-4.1666666666666706E-5</v>
      </c>
      <c r="H127">
        <v>148.02000000000001</v>
      </c>
      <c r="J127">
        <v>0.46200000000000002</v>
      </c>
      <c r="K127">
        <f t="shared" si="6"/>
        <v>3.3333333333333365E-4</v>
      </c>
      <c r="L127">
        <v>148</v>
      </c>
      <c r="X127">
        <v>1476</v>
      </c>
      <c r="Y127">
        <v>0.43966666666666665</v>
      </c>
      <c r="Z127">
        <f t="shared" si="7"/>
        <v>1.6666666666666682E-4</v>
      </c>
      <c r="AA127">
        <v>148</v>
      </c>
    </row>
    <row r="128" spans="1:27" x14ac:dyDescent="0.25">
      <c r="A128">
        <v>1488</v>
      </c>
      <c r="B128">
        <v>0.42299999999999999</v>
      </c>
      <c r="C128">
        <f t="shared" si="4"/>
        <v>4.1666666666666706E-5</v>
      </c>
      <c r="D128">
        <v>148.93</v>
      </c>
      <c r="F128">
        <v>0.434</v>
      </c>
      <c r="G128">
        <f t="shared" si="5"/>
        <v>-8.3333333333333412E-5</v>
      </c>
      <c r="H128">
        <v>148.94</v>
      </c>
      <c r="J128">
        <v>0.46800000000000003</v>
      </c>
      <c r="K128">
        <f t="shared" si="6"/>
        <v>2.5000000000000022E-4</v>
      </c>
      <c r="L128">
        <v>148.93</v>
      </c>
      <c r="X128">
        <v>1488</v>
      </c>
      <c r="Y128">
        <v>0.44166666666666665</v>
      </c>
      <c r="Z128">
        <f t="shared" si="7"/>
        <v>6.9444444444446044E-5</v>
      </c>
      <c r="AA128">
        <v>148.93</v>
      </c>
    </row>
    <row r="129" spans="1:27" x14ac:dyDescent="0.25">
      <c r="A129">
        <v>1500</v>
      </c>
      <c r="B129">
        <v>0.42499999999999999</v>
      </c>
      <c r="C129">
        <f t="shared" si="4"/>
        <v>2.0833333333333351E-4</v>
      </c>
      <c r="D129">
        <v>149.85</v>
      </c>
      <c r="F129">
        <v>0.43099999999999999</v>
      </c>
      <c r="G129">
        <f t="shared" si="5"/>
        <v>-8.3333333333333412E-5</v>
      </c>
      <c r="H129">
        <v>149.86000000000001</v>
      </c>
      <c r="J129">
        <v>0.46800000000000003</v>
      </c>
      <c r="K129">
        <f t="shared" si="6"/>
        <v>-3.7500000000000033E-4</v>
      </c>
      <c r="L129">
        <v>149.85</v>
      </c>
      <c r="X129">
        <v>1500</v>
      </c>
      <c r="Y129">
        <v>0.44133333333333336</v>
      </c>
      <c r="Z129">
        <f t="shared" si="7"/>
        <v>-8.3333333333333412E-5</v>
      </c>
      <c r="AA129">
        <v>149.85</v>
      </c>
    </row>
    <row r="130" spans="1:27" x14ac:dyDescent="0.25">
      <c r="A130">
        <v>1512</v>
      </c>
      <c r="B130">
        <v>0.42799999999999999</v>
      </c>
      <c r="C130">
        <f t="shared" si="4"/>
        <v>-4.1666666666666706E-5</v>
      </c>
      <c r="D130">
        <v>150.77000000000001</v>
      </c>
      <c r="F130">
        <v>0.432</v>
      </c>
      <c r="G130">
        <f t="shared" si="5"/>
        <v>-1.6666666666666682E-4</v>
      </c>
      <c r="H130">
        <v>150.79</v>
      </c>
      <c r="J130">
        <v>0.45900000000000002</v>
      </c>
      <c r="K130">
        <f t="shared" si="6"/>
        <v>-5.4166666666666718E-4</v>
      </c>
      <c r="L130">
        <v>150.78</v>
      </c>
      <c r="X130">
        <v>1512</v>
      </c>
      <c r="Y130">
        <v>0.43966666666666665</v>
      </c>
      <c r="Z130">
        <f t="shared" si="7"/>
        <v>-2.5000000000000022E-4</v>
      </c>
      <c r="AA130">
        <v>150.77000000000001</v>
      </c>
    </row>
    <row r="131" spans="1:27" x14ac:dyDescent="0.25">
      <c r="A131">
        <v>1524</v>
      </c>
      <c r="B131">
        <v>0.42399999999999999</v>
      </c>
      <c r="C131">
        <f t="shared" si="4"/>
        <v>-4.1666666666666706E-5</v>
      </c>
      <c r="D131">
        <v>151.69999999999999</v>
      </c>
      <c r="F131">
        <v>0.42699999999999999</v>
      </c>
      <c r="G131">
        <f t="shared" si="5"/>
        <v>-2.9166666666666691E-4</v>
      </c>
      <c r="H131">
        <v>151.71</v>
      </c>
      <c r="J131">
        <v>0.45500000000000002</v>
      </c>
      <c r="K131">
        <f t="shared" si="6"/>
        <v>-1.2500000000000011E-4</v>
      </c>
      <c r="L131">
        <v>151.71</v>
      </c>
      <c r="X131">
        <v>1524</v>
      </c>
      <c r="Y131">
        <v>0.43533333333333335</v>
      </c>
      <c r="Z131">
        <f t="shared" si="7"/>
        <v>-1.5277777777777715E-4</v>
      </c>
      <c r="AA131">
        <v>151.69999999999999</v>
      </c>
    </row>
    <row r="132" spans="1:27" x14ac:dyDescent="0.25">
      <c r="A132">
        <v>1536</v>
      </c>
      <c r="B132">
        <v>0.42699999999999999</v>
      </c>
      <c r="C132">
        <f t="shared" si="4"/>
        <v>1.2500000000000011E-4</v>
      </c>
      <c r="D132">
        <v>152.63</v>
      </c>
      <c r="F132">
        <v>0.42499999999999999</v>
      </c>
      <c r="G132">
        <f t="shared" si="5"/>
        <v>0</v>
      </c>
      <c r="H132">
        <v>152.63999999999999</v>
      </c>
      <c r="J132">
        <v>0.45600000000000002</v>
      </c>
      <c r="K132">
        <f t="shared" si="6"/>
        <v>2.0833333333333351E-4</v>
      </c>
      <c r="L132">
        <v>152.63</v>
      </c>
      <c r="X132">
        <v>1536</v>
      </c>
      <c r="Y132">
        <v>0.436</v>
      </c>
      <c r="Z132">
        <f t="shared" si="7"/>
        <v>1.1111111111111044E-4</v>
      </c>
      <c r="AA132">
        <v>152.63</v>
      </c>
    </row>
    <row r="133" spans="1:27" x14ac:dyDescent="0.25">
      <c r="A133">
        <v>1548</v>
      </c>
      <c r="B133">
        <v>0.42699999999999999</v>
      </c>
      <c r="C133">
        <f t="shared" si="4"/>
        <v>4.1666666666666706E-5</v>
      </c>
      <c r="D133">
        <v>153.55000000000001</v>
      </c>
      <c r="F133">
        <v>0.42699999999999999</v>
      </c>
      <c r="G133">
        <f t="shared" si="5"/>
        <v>2.0833333333333351E-4</v>
      </c>
      <c r="H133">
        <v>153.56</v>
      </c>
      <c r="J133">
        <v>0.46</v>
      </c>
      <c r="K133">
        <f t="shared" si="6"/>
        <v>-8.3333333333333412E-5</v>
      </c>
      <c r="L133">
        <v>153.56</v>
      </c>
      <c r="X133">
        <v>1548</v>
      </c>
      <c r="Y133">
        <v>0.438</v>
      </c>
      <c r="Z133">
        <f t="shared" si="7"/>
        <v>5.5555555555556378E-5</v>
      </c>
      <c r="AA133">
        <v>153.55000000000001</v>
      </c>
    </row>
    <row r="134" spans="1:27" x14ac:dyDescent="0.25">
      <c r="A134">
        <v>1560</v>
      </c>
      <c r="B134">
        <v>0.42799999999999999</v>
      </c>
      <c r="C134">
        <f t="shared" si="4"/>
        <v>1.2500000000000011E-4</v>
      </c>
      <c r="D134">
        <v>154.47</v>
      </c>
      <c r="F134">
        <v>0.43</v>
      </c>
      <c r="G134">
        <f t="shared" si="5"/>
        <v>1.6666666666666682E-4</v>
      </c>
      <c r="H134">
        <v>154.49</v>
      </c>
      <c r="J134">
        <v>0.45400000000000001</v>
      </c>
      <c r="K134">
        <f t="shared" si="6"/>
        <v>-2.5000000000000022E-4</v>
      </c>
      <c r="L134">
        <v>154.47999999999999</v>
      </c>
      <c r="X134">
        <v>1560</v>
      </c>
      <c r="Y134">
        <v>0.43733333333333335</v>
      </c>
      <c r="Z134">
        <f t="shared" si="7"/>
        <v>1.388888888888736E-5</v>
      </c>
      <c r="AA134">
        <v>154.47</v>
      </c>
    </row>
    <row r="135" spans="1:27" x14ac:dyDescent="0.25">
      <c r="A135">
        <v>1572</v>
      </c>
      <c r="B135">
        <v>0.43</v>
      </c>
      <c r="C135">
        <f t="shared" ref="C135:C138" si="8">(B136-B134)/(A136-A134)</f>
        <v>-8.3333333333333412E-5</v>
      </c>
      <c r="D135">
        <v>155.4</v>
      </c>
      <c r="F135">
        <v>0.43099999999999999</v>
      </c>
      <c r="G135">
        <f t="shared" ref="G135:G139" si="9">(F136-F134)/(A136-A134)</f>
        <v>-1.2500000000000011E-4</v>
      </c>
      <c r="H135">
        <v>155.41</v>
      </c>
      <c r="J135">
        <v>0.45400000000000001</v>
      </c>
      <c r="K135">
        <f t="shared" ref="K135:K139" si="10">(J136-J134)/(A136-A134)</f>
        <v>4.1666666666666706E-5</v>
      </c>
      <c r="L135">
        <v>155.41</v>
      </c>
      <c r="X135">
        <v>1572</v>
      </c>
      <c r="Y135">
        <v>0.4383333333333333</v>
      </c>
      <c r="Z135">
        <f t="shared" ref="Z135:Z139" si="11">(Y136-Y134)/(X136-X134)</f>
        <v>-5.5555555555556378E-5</v>
      </c>
      <c r="AA135">
        <v>155.4</v>
      </c>
    </row>
    <row r="136" spans="1:27" x14ac:dyDescent="0.25">
      <c r="A136">
        <v>1584</v>
      </c>
      <c r="B136">
        <v>0.42599999999999999</v>
      </c>
      <c r="C136">
        <f t="shared" si="8"/>
        <v>-3.3333333333333365E-4</v>
      </c>
      <c r="D136">
        <v>156.32</v>
      </c>
      <c r="F136">
        <v>0.42699999999999999</v>
      </c>
      <c r="G136">
        <f t="shared" si="9"/>
        <v>-4.1666666666666706E-5</v>
      </c>
      <c r="H136">
        <v>156.33000000000001</v>
      </c>
      <c r="J136">
        <v>0.45500000000000002</v>
      </c>
      <c r="K136">
        <f t="shared" si="10"/>
        <v>-2.5000000000000022E-4</v>
      </c>
      <c r="L136">
        <v>156.34</v>
      </c>
      <c r="X136">
        <v>1584</v>
      </c>
      <c r="Y136">
        <v>0.436</v>
      </c>
      <c r="Z136">
        <f t="shared" si="11"/>
        <v>-2.0833333333333121E-4</v>
      </c>
      <c r="AA136">
        <v>156.32</v>
      </c>
    </row>
    <row r="137" spans="1:27" x14ac:dyDescent="0.25">
      <c r="A137">
        <v>1596</v>
      </c>
      <c r="B137">
        <v>0.42199999999999999</v>
      </c>
      <c r="C137">
        <f t="shared" si="8"/>
        <v>-1.2500000000000011E-4</v>
      </c>
      <c r="D137">
        <v>157.25</v>
      </c>
      <c r="F137">
        <v>0.43</v>
      </c>
      <c r="G137">
        <f t="shared" si="9"/>
        <v>0</v>
      </c>
      <c r="H137">
        <v>157.26</v>
      </c>
      <c r="J137">
        <v>0.44800000000000001</v>
      </c>
      <c r="K137">
        <f t="shared" si="10"/>
        <v>-1.2500000000000011E-4</v>
      </c>
      <c r="L137">
        <v>157.26</v>
      </c>
      <c r="X137">
        <v>1596</v>
      </c>
      <c r="Y137">
        <v>0.43333333333333335</v>
      </c>
      <c r="Z137">
        <f t="shared" si="11"/>
        <v>-8.3333333333333412E-5</v>
      </c>
      <c r="AA137">
        <v>157.25</v>
      </c>
    </row>
    <row r="138" spans="1:27" x14ac:dyDescent="0.25">
      <c r="A138">
        <v>1608</v>
      </c>
      <c r="B138">
        <v>0.42299999999999999</v>
      </c>
      <c r="C138">
        <f t="shared" si="8"/>
        <v>8.3333333333333412E-5</v>
      </c>
      <c r="D138">
        <v>158.22</v>
      </c>
      <c r="F138">
        <v>0.42699999999999999</v>
      </c>
      <c r="G138">
        <f t="shared" si="9"/>
        <v>0</v>
      </c>
      <c r="H138">
        <v>158.18</v>
      </c>
      <c r="J138">
        <v>0.45200000000000001</v>
      </c>
      <c r="K138">
        <f t="shared" si="10"/>
        <v>4.1666666666666706E-5</v>
      </c>
      <c r="L138">
        <v>158.19</v>
      </c>
      <c r="X138">
        <v>1608</v>
      </c>
      <c r="Y138">
        <v>0.434</v>
      </c>
      <c r="Z138">
        <f t="shared" si="11"/>
        <v>4.1666666666664388E-5</v>
      </c>
      <c r="AA138">
        <v>158.22</v>
      </c>
    </row>
    <row r="139" spans="1:27" x14ac:dyDescent="0.25">
      <c r="A139">
        <v>1620</v>
      </c>
      <c r="B139">
        <v>0.42399999999999999</v>
      </c>
      <c r="C139">
        <f>(B140-B138)/(A140-A138)</f>
        <v>4.1666666666666706E-5</v>
      </c>
      <c r="D139">
        <v>159.15</v>
      </c>
      <c r="F139">
        <v>0.43</v>
      </c>
      <c r="G139">
        <f t="shared" si="9"/>
        <v>4.1666666666666706E-5</v>
      </c>
      <c r="H139">
        <v>159.11000000000001</v>
      </c>
      <c r="J139">
        <v>0.44900000000000001</v>
      </c>
      <c r="K139">
        <f t="shared" si="10"/>
        <v>-1.2500000000000011E-4</v>
      </c>
      <c r="L139">
        <v>159.12</v>
      </c>
      <c r="X139">
        <v>1620</v>
      </c>
      <c r="Y139">
        <v>0.43433333333333329</v>
      </c>
      <c r="Z139">
        <f t="shared" si="11"/>
        <v>-1.3888888888889672E-5</v>
      </c>
      <c r="AA139">
        <v>159.15</v>
      </c>
    </row>
    <row r="140" spans="1:27" x14ac:dyDescent="0.25">
      <c r="A140">
        <v>1632</v>
      </c>
      <c r="B140">
        <v>0.42399999999999999</v>
      </c>
      <c r="D140">
        <v>160.07</v>
      </c>
      <c r="F140">
        <v>0.42799999999999999</v>
      </c>
      <c r="H140">
        <v>160.03</v>
      </c>
      <c r="J140">
        <v>0.44900000000000001</v>
      </c>
      <c r="L140">
        <v>160.03</v>
      </c>
      <c r="X140">
        <v>1632</v>
      </c>
      <c r="Y140">
        <v>0.43366666666666664</v>
      </c>
      <c r="AA140">
        <v>160.07</v>
      </c>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BD04C-7A7D-475F-B7FB-BD152F4429AE}">
  <sheetPr>
    <tabColor rgb="FFC00000"/>
  </sheetPr>
  <dimension ref="A1:P140"/>
  <sheetViews>
    <sheetView workbookViewId="0">
      <selection activeCell="R3" sqref="R3"/>
    </sheetView>
  </sheetViews>
  <sheetFormatPr defaultRowHeight="15" x14ac:dyDescent="0.25"/>
  <cols>
    <col min="7" max="7" width="12.7109375" bestFit="1" customWidth="1"/>
    <col min="15" max="15" width="10.28515625" bestFit="1" customWidth="1"/>
  </cols>
  <sheetData>
    <row r="1" spans="1:16" x14ac:dyDescent="0.25">
      <c r="A1" s="2" t="s">
        <v>11</v>
      </c>
      <c r="F1" s="2" t="s">
        <v>11</v>
      </c>
      <c r="J1" s="2" t="s">
        <v>11</v>
      </c>
    </row>
    <row r="2" spans="1:16" x14ac:dyDescent="0.25">
      <c r="A2" t="s">
        <v>52</v>
      </c>
      <c r="B2" t="s">
        <v>4</v>
      </c>
      <c r="C2" t="s">
        <v>59</v>
      </c>
      <c r="D2" t="s">
        <v>54</v>
      </c>
      <c r="F2" t="s">
        <v>4</v>
      </c>
      <c r="G2" t="s">
        <v>59</v>
      </c>
      <c r="H2" t="s">
        <v>54</v>
      </c>
      <c r="J2" t="s">
        <v>4</v>
      </c>
      <c r="K2" t="s">
        <v>59</v>
      </c>
      <c r="L2" t="s">
        <v>54</v>
      </c>
      <c r="O2" s="38" t="s">
        <v>50</v>
      </c>
      <c r="P2" s="38" t="s">
        <v>51</v>
      </c>
    </row>
    <row r="3" spans="1:16" x14ac:dyDescent="0.25">
      <c r="O3" s="39">
        <v>768</v>
      </c>
      <c r="P3" s="39">
        <v>93.46</v>
      </c>
    </row>
    <row r="4" spans="1:16" x14ac:dyDescent="0.25">
      <c r="A4" t="s">
        <v>61</v>
      </c>
      <c r="B4" t="s">
        <v>7</v>
      </c>
      <c r="D4" t="s">
        <v>62</v>
      </c>
      <c r="F4" t="s">
        <v>7</v>
      </c>
      <c r="H4" t="s">
        <v>62</v>
      </c>
      <c r="J4" t="s">
        <v>7</v>
      </c>
      <c r="L4" t="s">
        <v>62</v>
      </c>
      <c r="O4" s="39">
        <v>828</v>
      </c>
      <c r="P4" s="41">
        <v>98.08</v>
      </c>
    </row>
    <row r="5" spans="1:16" x14ac:dyDescent="0.25">
      <c r="A5">
        <v>12</v>
      </c>
      <c r="B5">
        <v>0.54700000000000004</v>
      </c>
      <c r="D5">
        <v>35.01</v>
      </c>
      <c r="F5">
        <v>0.53100000000000003</v>
      </c>
      <c r="H5">
        <v>34.89</v>
      </c>
      <c r="J5">
        <v>0.52900000000000003</v>
      </c>
      <c r="L5">
        <v>35.01</v>
      </c>
      <c r="O5" s="39">
        <v>708</v>
      </c>
      <c r="P5" s="39">
        <v>88.84</v>
      </c>
    </row>
    <row r="6" spans="1:16" x14ac:dyDescent="0.25">
      <c r="A6">
        <v>24</v>
      </c>
      <c r="B6">
        <v>0.54500000000000004</v>
      </c>
      <c r="C6">
        <f>(B7-B5)/(A7-A5)</f>
        <v>1.2500000000000011E-4</v>
      </c>
      <c r="D6">
        <v>35.840000000000003</v>
      </c>
      <c r="F6">
        <v>0.52900000000000003</v>
      </c>
      <c r="G6">
        <f>(F7-F5)/(A7-A5)</f>
        <v>-4.1666666666666706E-5</v>
      </c>
      <c r="H6">
        <v>35.71</v>
      </c>
      <c r="J6">
        <v>0.53200000000000003</v>
      </c>
      <c r="K6">
        <f>(J7-J5)/(A7-A5)</f>
        <v>5.8333333333333382E-4</v>
      </c>
      <c r="L6">
        <v>35.83</v>
      </c>
      <c r="O6" s="39" t="s">
        <v>9</v>
      </c>
      <c r="P6" s="39">
        <f>AVERAGE(P3:P5)</f>
        <v>93.46</v>
      </c>
    </row>
    <row r="7" spans="1:16" x14ac:dyDescent="0.25">
      <c r="A7">
        <v>36</v>
      </c>
      <c r="B7">
        <v>0.55000000000000004</v>
      </c>
      <c r="C7">
        <f t="shared" ref="C7:C70" si="0">(B8-B6)/(A8-A6)</f>
        <v>4.1666666666666702E-4</v>
      </c>
      <c r="D7">
        <v>36.75</v>
      </c>
      <c r="F7">
        <v>0.53</v>
      </c>
      <c r="G7">
        <f t="shared" ref="G7:G70" si="1">(F8-F6)/(A8-A6)</f>
        <v>2.5000000000000022E-4</v>
      </c>
      <c r="H7">
        <v>36.630000000000003</v>
      </c>
      <c r="J7">
        <v>0.54300000000000004</v>
      </c>
      <c r="K7">
        <f t="shared" ref="K7:K70" si="2">(J8-J6)/(A8-A6)</f>
        <v>1.0833333333333344E-3</v>
      </c>
      <c r="L7">
        <v>36.74</v>
      </c>
      <c r="O7" s="39" t="s">
        <v>25</v>
      </c>
      <c r="P7" s="39">
        <f>STDEV(P3:P5)</f>
        <v>4.6199999999999974</v>
      </c>
    </row>
    <row r="8" spans="1:16" x14ac:dyDescent="0.25">
      <c r="A8">
        <v>48</v>
      </c>
      <c r="B8">
        <v>0.55500000000000005</v>
      </c>
      <c r="C8">
        <f t="shared" si="0"/>
        <v>5.4166666666666252E-4</v>
      </c>
      <c r="D8">
        <v>37.69</v>
      </c>
      <c r="F8">
        <v>0.53500000000000003</v>
      </c>
      <c r="G8">
        <f t="shared" si="1"/>
        <v>4.5833333333333376E-4</v>
      </c>
      <c r="H8">
        <v>37.61</v>
      </c>
      <c r="J8">
        <v>0.55800000000000005</v>
      </c>
      <c r="K8">
        <f t="shared" si="2"/>
        <v>1.1249999999999964E-3</v>
      </c>
      <c r="L8">
        <v>37.69</v>
      </c>
    </row>
    <row r="9" spans="1:16" x14ac:dyDescent="0.25">
      <c r="A9">
        <v>60</v>
      </c>
      <c r="B9">
        <v>0.56299999999999994</v>
      </c>
      <c r="C9">
        <f t="shared" si="0"/>
        <v>4.583333333333291E-4</v>
      </c>
      <c r="D9">
        <v>38.64</v>
      </c>
      <c r="F9">
        <v>0.54100000000000004</v>
      </c>
      <c r="G9">
        <f t="shared" si="1"/>
        <v>4.5833333333333376E-4</v>
      </c>
      <c r="H9">
        <v>38.58</v>
      </c>
      <c r="J9">
        <v>0.56999999999999995</v>
      </c>
      <c r="K9">
        <f t="shared" si="2"/>
        <v>8.7499999999999612E-4</v>
      </c>
      <c r="L9">
        <v>38.64</v>
      </c>
    </row>
    <row r="10" spans="1:16" x14ac:dyDescent="0.25">
      <c r="A10">
        <v>72</v>
      </c>
      <c r="B10">
        <v>0.56599999999999995</v>
      </c>
      <c r="C10">
        <f t="shared" si="0"/>
        <v>1.2500000000000011E-4</v>
      </c>
      <c r="D10">
        <v>39.6</v>
      </c>
      <c r="F10">
        <v>0.54600000000000004</v>
      </c>
      <c r="G10">
        <f t="shared" si="1"/>
        <v>2.9166666666666691E-4</v>
      </c>
      <c r="H10">
        <v>39.549999999999997</v>
      </c>
      <c r="J10">
        <v>0.57899999999999996</v>
      </c>
      <c r="K10">
        <f t="shared" si="2"/>
        <v>7.0833333333333393E-4</v>
      </c>
      <c r="L10">
        <v>39.6</v>
      </c>
    </row>
    <row r="11" spans="1:16" x14ac:dyDescent="0.25">
      <c r="A11">
        <v>84</v>
      </c>
      <c r="B11">
        <v>0.56599999999999995</v>
      </c>
      <c r="C11">
        <f t="shared" si="0"/>
        <v>1.6666666666666682E-4</v>
      </c>
      <c r="D11">
        <v>40.56</v>
      </c>
      <c r="F11">
        <v>0.54800000000000004</v>
      </c>
      <c r="G11">
        <f t="shared" si="1"/>
        <v>2.0833333333333351E-4</v>
      </c>
      <c r="H11">
        <v>40.520000000000003</v>
      </c>
      <c r="J11">
        <v>0.58699999999999997</v>
      </c>
      <c r="K11">
        <f t="shared" si="2"/>
        <v>5.8333333333333382E-4</v>
      </c>
      <c r="L11">
        <v>40.549999999999997</v>
      </c>
    </row>
    <row r="12" spans="1:16" x14ac:dyDescent="0.25">
      <c r="A12">
        <v>96</v>
      </c>
      <c r="B12">
        <v>0.56999999999999995</v>
      </c>
      <c r="C12">
        <f t="shared" si="0"/>
        <v>2.5000000000000022E-4</v>
      </c>
      <c r="D12">
        <v>41.51</v>
      </c>
      <c r="F12">
        <v>0.55100000000000005</v>
      </c>
      <c r="G12">
        <f t="shared" si="1"/>
        <v>2.5000000000000022E-4</v>
      </c>
      <c r="H12">
        <v>41.48</v>
      </c>
      <c r="J12">
        <v>0.59299999999999997</v>
      </c>
      <c r="K12">
        <f t="shared" si="2"/>
        <v>6.2500000000000056E-4</v>
      </c>
      <c r="L12">
        <v>41.51</v>
      </c>
    </row>
    <row r="13" spans="1:16" x14ac:dyDescent="0.25">
      <c r="A13">
        <v>108</v>
      </c>
      <c r="B13">
        <v>0.57199999999999995</v>
      </c>
      <c r="C13">
        <f t="shared" si="0"/>
        <v>1.2500000000000011E-4</v>
      </c>
      <c r="D13">
        <v>42.46</v>
      </c>
      <c r="F13">
        <v>0.55400000000000005</v>
      </c>
      <c r="G13">
        <f t="shared" si="1"/>
        <v>2.0833333333333351E-4</v>
      </c>
      <c r="H13">
        <v>42.43</v>
      </c>
      <c r="J13">
        <v>0.60199999999999998</v>
      </c>
      <c r="K13">
        <f t="shared" si="2"/>
        <v>4.1666666666666702E-4</v>
      </c>
      <c r="L13">
        <v>42.46</v>
      </c>
    </row>
    <row r="14" spans="1:16" x14ac:dyDescent="0.25">
      <c r="A14">
        <v>120</v>
      </c>
      <c r="B14">
        <v>0.57299999999999995</v>
      </c>
      <c r="C14">
        <f t="shared" si="0"/>
        <v>1.2500000000000011E-4</v>
      </c>
      <c r="D14">
        <v>43.4</v>
      </c>
      <c r="F14">
        <v>0.55600000000000005</v>
      </c>
      <c r="G14">
        <f t="shared" si="1"/>
        <v>1.2500000000000011E-4</v>
      </c>
      <c r="H14">
        <v>43.38</v>
      </c>
      <c r="J14">
        <v>0.60299999999999998</v>
      </c>
      <c r="K14">
        <f t="shared" si="2"/>
        <v>1.6666666666666682E-4</v>
      </c>
      <c r="L14">
        <v>43.4</v>
      </c>
    </row>
    <row r="15" spans="1:16" x14ac:dyDescent="0.25">
      <c r="A15">
        <v>132</v>
      </c>
      <c r="B15">
        <v>0.57499999999999996</v>
      </c>
      <c r="C15">
        <f t="shared" si="0"/>
        <v>8.3333333333333412E-5</v>
      </c>
      <c r="D15">
        <v>44.35</v>
      </c>
      <c r="F15">
        <v>0.55700000000000005</v>
      </c>
      <c r="G15">
        <f t="shared" si="1"/>
        <v>1.2500000000000011E-4</v>
      </c>
      <c r="H15">
        <v>44.33</v>
      </c>
      <c r="J15">
        <v>0.60599999999999998</v>
      </c>
      <c r="K15">
        <f t="shared" si="2"/>
        <v>3.7500000000000033E-4</v>
      </c>
      <c r="L15">
        <v>44.34</v>
      </c>
    </row>
    <row r="16" spans="1:16" x14ac:dyDescent="0.25">
      <c r="A16">
        <v>144</v>
      </c>
      <c r="B16">
        <v>0.57499999999999996</v>
      </c>
      <c r="C16">
        <f t="shared" si="0"/>
        <v>1.2500000000000011E-4</v>
      </c>
      <c r="D16">
        <v>45.28</v>
      </c>
      <c r="F16">
        <v>0.55900000000000005</v>
      </c>
      <c r="G16">
        <f t="shared" si="1"/>
        <v>1.2500000000000011E-4</v>
      </c>
      <c r="H16">
        <v>45.27</v>
      </c>
      <c r="J16">
        <v>0.61199999999999999</v>
      </c>
      <c r="K16">
        <f t="shared" si="2"/>
        <v>4.1666666666666702E-4</v>
      </c>
      <c r="L16">
        <v>45.29</v>
      </c>
    </row>
    <row r="17" spans="1:12" x14ac:dyDescent="0.25">
      <c r="A17">
        <v>156</v>
      </c>
      <c r="B17">
        <v>0.57799999999999996</v>
      </c>
      <c r="C17">
        <f t="shared" si="0"/>
        <v>1.6666666666666682E-4</v>
      </c>
      <c r="D17">
        <v>46.22</v>
      </c>
      <c r="F17">
        <v>0.56000000000000005</v>
      </c>
      <c r="G17">
        <f t="shared" si="1"/>
        <v>1.2500000000000011E-4</v>
      </c>
      <c r="H17">
        <v>46.21</v>
      </c>
      <c r="J17">
        <v>0.61599999999999999</v>
      </c>
      <c r="K17">
        <f t="shared" si="2"/>
        <v>2.9166666666666691E-4</v>
      </c>
      <c r="L17">
        <v>46.22</v>
      </c>
    </row>
    <row r="18" spans="1:12" x14ac:dyDescent="0.25">
      <c r="A18">
        <v>168</v>
      </c>
      <c r="B18">
        <v>0.57899999999999996</v>
      </c>
      <c r="C18">
        <f t="shared" si="0"/>
        <v>8.3333333333333412E-5</v>
      </c>
      <c r="D18">
        <v>47.16</v>
      </c>
      <c r="F18">
        <v>0.56200000000000006</v>
      </c>
      <c r="G18">
        <f t="shared" si="1"/>
        <v>8.3333333333333412E-5</v>
      </c>
      <c r="H18">
        <v>47.15</v>
      </c>
      <c r="J18">
        <v>0.61899999999999999</v>
      </c>
      <c r="K18">
        <f t="shared" si="2"/>
        <v>2.5000000000000022E-4</v>
      </c>
      <c r="L18">
        <v>47.16</v>
      </c>
    </row>
    <row r="19" spans="1:12" x14ac:dyDescent="0.25">
      <c r="A19">
        <v>180</v>
      </c>
      <c r="B19">
        <v>0.57999999999999996</v>
      </c>
      <c r="C19">
        <f t="shared" si="0"/>
        <v>1.2500000000000011E-4</v>
      </c>
      <c r="D19">
        <v>48.09</v>
      </c>
      <c r="F19">
        <v>0.56200000000000006</v>
      </c>
      <c r="G19">
        <f t="shared" si="1"/>
        <v>0</v>
      </c>
      <c r="H19">
        <v>48.08</v>
      </c>
      <c r="J19">
        <v>0.622</v>
      </c>
      <c r="K19">
        <f t="shared" si="2"/>
        <v>4.1666666666666702E-4</v>
      </c>
      <c r="L19">
        <v>48.09</v>
      </c>
    </row>
    <row r="20" spans="1:12" x14ac:dyDescent="0.25">
      <c r="A20">
        <v>192</v>
      </c>
      <c r="B20">
        <v>0.58199999999999996</v>
      </c>
      <c r="C20">
        <f t="shared" si="0"/>
        <v>4.1666666666666706E-5</v>
      </c>
      <c r="D20">
        <v>49.02</v>
      </c>
      <c r="F20">
        <v>0.56200000000000006</v>
      </c>
      <c r="G20">
        <f t="shared" si="1"/>
        <v>0</v>
      </c>
      <c r="H20">
        <v>49.02</v>
      </c>
      <c r="J20">
        <v>0.629</v>
      </c>
      <c r="K20">
        <f t="shared" si="2"/>
        <v>0</v>
      </c>
      <c r="L20">
        <v>49.02</v>
      </c>
    </row>
    <row r="21" spans="1:12" x14ac:dyDescent="0.25">
      <c r="A21">
        <v>204</v>
      </c>
      <c r="B21">
        <v>0.58099999999999996</v>
      </c>
      <c r="C21">
        <f t="shared" si="0"/>
        <v>2.9166666666666691E-4</v>
      </c>
      <c r="D21">
        <v>49.96</v>
      </c>
      <c r="F21">
        <v>0.56200000000000006</v>
      </c>
      <c r="G21">
        <f t="shared" si="1"/>
        <v>1.6666666666666219E-4</v>
      </c>
      <c r="H21">
        <v>49.95</v>
      </c>
      <c r="J21">
        <v>0.622</v>
      </c>
      <c r="K21">
        <f t="shared" si="2"/>
        <v>3.3333333333333365E-4</v>
      </c>
      <c r="L21">
        <v>49.95</v>
      </c>
    </row>
    <row r="22" spans="1:12" x14ac:dyDescent="0.25">
      <c r="A22">
        <v>216</v>
      </c>
      <c r="B22">
        <v>0.58899999999999997</v>
      </c>
      <c r="C22">
        <f t="shared" si="0"/>
        <v>1.6666666666666682E-4</v>
      </c>
      <c r="D22">
        <v>50.88</v>
      </c>
      <c r="F22">
        <v>0.56599999999999995</v>
      </c>
      <c r="G22">
        <f t="shared" si="1"/>
        <v>1.6666666666666219E-4</v>
      </c>
      <c r="H22">
        <v>50.88</v>
      </c>
      <c r="J22">
        <v>0.63700000000000001</v>
      </c>
      <c r="K22">
        <f t="shared" si="2"/>
        <v>6.6666666666666729E-4</v>
      </c>
      <c r="L22">
        <v>50.88</v>
      </c>
    </row>
    <row r="23" spans="1:12" x14ac:dyDescent="0.25">
      <c r="A23">
        <v>228</v>
      </c>
      <c r="B23">
        <v>0.58499999999999996</v>
      </c>
      <c r="C23">
        <f t="shared" si="0"/>
        <v>-1.6666666666666682E-4</v>
      </c>
      <c r="D23">
        <v>51.81</v>
      </c>
      <c r="F23">
        <v>0.56599999999999995</v>
      </c>
      <c r="G23">
        <f t="shared" si="1"/>
        <v>0</v>
      </c>
      <c r="H23">
        <v>51.81</v>
      </c>
      <c r="J23">
        <v>0.63800000000000001</v>
      </c>
      <c r="K23">
        <f t="shared" si="2"/>
        <v>2.0833333333333351E-4</v>
      </c>
      <c r="L23">
        <v>51.81</v>
      </c>
    </row>
    <row r="24" spans="1:12" x14ac:dyDescent="0.25">
      <c r="A24">
        <v>240</v>
      </c>
      <c r="B24">
        <v>0.58499999999999996</v>
      </c>
      <c r="C24">
        <f t="shared" si="0"/>
        <v>1.2500000000000011E-4</v>
      </c>
      <c r="D24">
        <v>52.74</v>
      </c>
      <c r="F24">
        <v>0.56599999999999995</v>
      </c>
      <c r="G24">
        <f t="shared" si="1"/>
        <v>0</v>
      </c>
      <c r="H24">
        <v>52.74</v>
      </c>
      <c r="J24">
        <v>0.64200000000000002</v>
      </c>
      <c r="K24">
        <f t="shared" si="2"/>
        <v>2.5000000000000022E-4</v>
      </c>
      <c r="L24">
        <v>52.74</v>
      </c>
    </row>
    <row r="25" spans="1:12" x14ac:dyDescent="0.25">
      <c r="A25">
        <v>252</v>
      </c>
      <c r="B25">
        <v>0.58799999999999997</v>
      </c>
      <c r="C25">
        <f t="shared" si="0"/>
        <v>4.1666666666666706E-5</v>
      </c>
      <c r="D25">
        <v>53.67</v>
      </c>
      <c r="F25">
        <v>0.56599999999999995</v>
      </c>
      <c r="G25">
        <f t="shared" si="1"/>
        <v>0</v>
      </c>
      <c r="H25">
        <v>53.67</v>
      </c>
      <c r="J25">
        <v>0.64400000000000002</v>
      </c>
      <c r="K25">
        <f t="shared" si="2"/>
        <v>8.3333333333333412E-5</v>
      </c>
      <c r="L25">
        <v>53.67</v>
      </c>
    </row>
    <row r="26" spans="1:12" x14ac:dyDescent="0.25">
      <c r="A26">
        <v>264</v>
      </c>
      <c r="B26">
        <v>0.58599999999999997</v>
      </c>
      <c r="C26">
        <f t="shared" si="0"/>
        <v>-4.1666666666666706E-5</v>
      </c>
      <c r="D26">
        <v>54.59</v>
      </c>
      <c r="F26">
        <v>0.56599999999999995</v>
      </c>
      <c r="G26">
        <f t="shared" si="1"/>
        <v>1.2500000000000011E-4</v>
      </c>
      <c r="H26">
        <v>54.6</v>
      </c>
      <c r="J26">
        <v>0.64400000000000002</v>
      </c>
      <c r="K26">
        <f t="shared" si="2"/>
        <v>1.2500000000000011E-4</v>
      </c>
      <c r="L26">
        <v>54.59</v>
      </c>
    </row>
    <row r="27" spans="1:12" x14ac:dyDescent="0.25">
      <c r="A27">
        <v>276</v>
      </c>
      <c r="B27">
        <v>0.58699999999999997</v>
      </c>
      <c r="C27">
        <f t="shared" si="0"/>
        <v>2.9166666666666691E-4</v>
      </c>
      <c r="D27">
        <v>55.52</v>
      </c>
      <c r="F27">
        <v>0.56899999999999995</v>
      </c>
      <c r="G27">
        <f t="shared" si="1"/>
        <v>1.2500000000000011E-4</v>
      </c>
      <c r="H27">
        <v>55.52</v>
      </c>
      <c r="J27">
        <v>0.64700000000000002</v>
      </c>
      <c r="K27">
        <f t="shared" si="2"/>
        <v>2.9166666666666691E-4</v>
      </c>
      <c r="L27">
        <v>55.52</v>
      </c>
    </row>
    <row r="28" spans="1:12" x14ac:dyDescent="0.25">
      <c r="A28">
        <v>288</v>
      </c>
      <c r="B28">
        <v>0.59299999999999997</v>
      </c>
      <c r="C28">
        <f t="shared" si="0"/>
        <v>2.0833333333333351E-4</v>
      </c>
      <c r="D28">
        <v>56.45</v>
      </c>
      <c r="F28">
        <v>0.56899999999999995</v>
      </c>
      <c r="G28">
        <f t="shared" si="1"/>
        <v>8.3333333333333412E-5</v>
      </c>
      <c r="H28">
        <v>56.45</v>
      </c>
      <c r="J28">
        <v>0.65100000000000002</v>
      </c>
      <c r="K28">
        <f t="shared" si="2"/>
        <v>4.1666666666666702E-4</v>
      </c>
      <c r="L28">
        <v>56.45</v>
      </c>
    </row>
    <row r="29" spans="1:12" x14ac:dyDescent="0.25">
      <c r="A29">
        <v>300</v>
      </c>
      <c r="B29">
        <v>0.59199999999999997</v>
      </c>
      <c r="C29">
        <f t="shared" si="0"/>
        <v>0</v>
      </c>
      <c r="D29">
        <v>57.37</v>
      </c>
      <c r="F29">
        <v>0.57099999999999995</v>
      </c>
      <c r="G29">
        <f t="shared" si="1"/>
        <v>1.6666666666666682E-4</v>
      </c>
      <c r="H29">
        <v>57.37</v>
      </c>
      <c r="J29">
        <v>0.65700000000000003</v>
      </c>
      <c r="K29">
        <f t="shared" si="2"/>
        <v>5.0000000000000044E-4</v>
      </c>
      <c r="L29">
        <v>57.37</v>
      </c>
    </row>
    <row r="30" spans="1:12" x14ac:dyDescent="0.25">
      <c r="A30">
        <v>312</v>
      </c>
      <c r="B30">
        <v>0.59299999999999997</v>
      </c>
      <c r="C30">
        <f t="shared" si="0"/>
        <v>2.5000000000000022E-4</v>
      </c>
      <c r="D30">
        <v>58.3</v>
      </c>
      <c r="F30">
        <v>0.57299999999999995</v>
      </c>
      <c r="G30">
        <f t="shared" si="1"/>
        <v>4.1666666666666706E-5</v>
      </c>
      <c r="H30">
        <v>58.3</v>
      </c>
      <c r="J30">
        <v>0.66300000000000003</v>
      </c>
      <c r="K30">
        <f t="shared" si="2"/>
        <v>5.4166666666666718E-4</v>
      </c>
      <c r="L30">
        <v>58.3</v>
      </c>
    </row>
    <row r="31" spans="1:12" x14ac:dyDescent="0.25">
      <c r="A31">
        <v>324</v>
      </c>
      <c r="B31">
        <v>0.59799999999999998</v>
      </c>
      <c r="C31">
        <f t="shared" si="0"/>
        <v>2.9166666666666691E-4</v>
      </c>
      <c r="D31">
        <v>59.23</v>
      </c>
      <c r="F31">
        <v>0.57199999999999995</v>
      </c>
      <c r="G31">
        <f t="shared" si="1"/>
        <v>8.3333333333333412E-5</v>
      </c>
      <c r="H31">
        <v>59.22</v>
      </c>
      <c r="J31">
        <v>0.67</v>
      </c>
      <c r="K31">
        <f t="shared" si="2"/>
        <v>3.3333333333333365E-4</v>
      </c>
      <c r="L31">
        <v>59.23</v>
      </c>
    </row>
    <row r="32" spans="1:12" x14ac:dyDescent="0.25">
      <c r="A32">
        <v>336</v>
      </c>
      <c r="B32">
        <v>0.6</v>
      </c>
      <c r="C32">
        <f t="shared" si="0"/>
        <v>4.1666666666666702E-4</v>
      </c>
      <c r="D32">
        <v>60.15</v>
      </c>
      <c r="F32">
        <v>0.57499999999999996</v>
      </c>
      <c r="G32">
        <f t="shared" si="1"/>
        <v>2.5000000000000022E-4</v>
      </c>
      <c r="H32">
        <v>60.15</v>
      </c>
      <c r="J32">
        <v>0.67100000000000004</v>
      </c>
      <c r="K32">
        <f t="shared" si="2"/>
        <v>1.6666666666666682E-4</v>
      </c>
      <c r="L32">
        <v>60.15</v>
      </c>
    </row>
    <row r="33" spans="1:12" x14ac:dyDescent="0.25">
      <c r="A33">
        <v>348</v>
      </c>
      <c r="B33">
        <v>0.60799999999999998</v>
      </c>
      <c r="C33">
        <f t="shared" si="0"/>
        <v>4.5833333333333376E-4</v>
      </c>
      <c r="D33">
        <v>61.07</v>
      </c>
      <c r="F33">
        <v>0.57799999999999996</v>
      </c>
      <c r="G33">
        <f t="shared" si="1"/>
        <v>2.5000000000000022E-4</v>
      </c>
      <c r="H33">
        <v>61.08</v>
      </c>
      <c r="J33">
        <v>0.67400000000000004</v>
      </c>
      <c r="K33">
        <f t="shared" si="2"/>
        <v>5.0000000000000044E-4</v>
      </c>
      <c r="L33">
        <v>61.07</v>
      </c>
    </row>
    <row r="34" spans="1:12" x14ac:dyDescent="0.25">
      <c r="A34">
        <v>360</v>
      </c>
      <c r="B34">
        <v>0.61099999999999999</v>
      </c>
      <c r="C34">
        <f t="shared" si="0"/>
        <v>3.3333333333333365E-4</v>
      </c>
      <c r="D34">
        <v>62</v>
      </c>
      <c r="F34">
        <v>0.58099999999999996</v>
      </c>
      <c r="G34">
        <f t="shared" si="1"/>
        <v>2.9166666666666691E-4</v>
      </c>
      <c r="H34">
        <v>62</v>
      </c>
      <c r="J34">
        <v>0.68300000000000005</v>
      </c>
      <c r="K34">
        <f t="shared" si="2"/>
        <v>6.6666666666666263E-4</v>
      </c>
      <c r="L34">
        <v>62</v>
      </c>
    </row>
    <row r="35" spans="1:12" x14ac:dyDescent="0.25">
      <c r="A35">
        <v>372</v>
      </c>
      <c r="B35">
        <v>0.61599999999999999</v>
      </c>
      <c r="C35">
        <f t="shared" si="0"/>
        <v>5.4166666666666718E-4</v>
      </c>
      <c r="D35">
        <v>62.93</v>
      </c>
      <c r="F35">
        <v>0.58499999999999996</v>
      </c>
      <c r="G35">
        <f t="shared" si="1"/>
        <v>2.5000000000000022E-4</v>
      </c>
      <c r="H35">
        <v>62.93</v>
      </c>
      <c r="J35">
        <v>0.69</v>
      </c>
      <c r="K35">
        <f t="shared" si="2"/>
        <v>4.1666666666666241E-4</v>
      </c>
      <c r="L35">
        <v>62.92</v>
      </c>
    </row>
    <row r="36" spans="1:12" x14ac:dyDescent="0.25">
      <c r="A36">
        <v>384</v>
      </c>
      <c r="B36">
        <v>0.624</v>
      </c>
      <c r="C36">
        <f t="shared" si="0"/>
        <v>3.7500000000000033E-4</v>
      </c>
      <c r="D36">
        <v>63.85</v>
      </c>
      <c r="F36">
        <v>0.58699999999999997</v>
      </c>
      <c r="G36">
        <f t="shared" si="1"/>
        <v>2.0833333333333351E-4</v>
      </c>
      <c r="H36">
        <v>63.85</v>
      </c>
      <c r="J36">
        <v>0.69299999999999995</v>
      </c>
      <c r="K36">
        <f t="shared" si="2"/>
        <v>3.7500000000000033E-4</v>
      </c>
      <c r="L36">
        <v>63.85</v>
      </c>
    </row>
    <row r="37" spans="1:12" x14ac:dyDescent="0.25">
      <c r="A37">
        <v>396</v>
      </c>
      <c r="B37">
        <v>0.625</v>
      </c>
      <c r="C37">
        <f t="shared" si="0"/>
        <v>1.2500000000000011E-4</v>
      </c>
      <c r="D37">
        <v>64.77</v>
      </c>
      <c r="F37">
        <v>0.59</v>
      </c>
      <c r="G37">
        <f t="shared" si="1"/>
        <v>3.7500000000000033E-4</v>
      </c>
      <c r="H37">
        <v>64.78</v>
      </c>
      <c r="J37">
        <v>0.69899999999999995</v>
      </c>
      <c r="K37">
        <f t="shared" si="2"/>
        <v>7.9166666666666741E-4</v>
      </c>
      <c r="L37">
        <v>64.77</v>
      </c>
    </row>
    <row r="38" spans="1:12" x14ac:dyDescent="0.25">
      <c r="A38">
        <v>408</v>
      </c>
      <c r="B38">
        <v>0.627</v>
      </c>
      <c r="C38">
        <f t="shared" si="0"/>
        <v>5.0000000000000044E-4</v>
      </c>
      <c r="D38">
        <v>65.7</v>
      </c>
      <c r="F38">
        <v>0.59599999999999997</v>
      </c>
      <c r="G38">
        <f t="shared" si="1"/>
        <v>4.1666666666666702E-4</v>
      </c>
      <c r="H38">
        <v>65.7</v>
      </c>
      <c r="J38">
        <v>0.71199999999999997</v>
      </c>
      <c r="K38">
        <f t="shared" si="2"/>
        <v>7.9166666666666741E-4</v>
      </c>
      <c r="L38">
        <v>65.69</v>
      </c>
    </row>
    <row r="39" spans="1:12" x14ac:dyDescent="0.25">
      <c r="A39">
        <v>420</v>
      </c>
      <c r="B39">
        <v>0.63700000000000001</v>
      </c>
      <c r="C39">
        <f t="shared" si="0"/>
        <v>6.2500000000000056E-4</v>
      </c>
      <c r="D39">
        <v>66.62</v>
      </c>
      <c r="F39">
        <v>0.6</v>
      </c>
      <c r="G39">
        <f t="shared" si="1"/>
        <v>3.7500000000000033E-4</v>
      </c>
      <c r="H39">
        <v>66.63</v>
      </c>
      <c r="J39">
        <v>0.71799999999999997</v>
      </c>
      <c r="K39">
        <f t="shared" si="2"/>
        <v>6.6666666666666729E-4</v>
      </c>
      <c r="L39">
        <v>66.62</v>
      </c>
    </row>
    <row r="40" spans="1:12" x14ac:dyDescent="0.25">
      <c r="A40">
        <v>432</v>
      </c>
      <c r="B40">
        <v>0.64200000000000002</v>
      </c>
      <c r="C40">
        <f t="shared" si="0"/>
        <v>8.7500000000000078E-4</v>
      </c>
      <c r="D40">
        <v>67.55</v>
      </c>
      <c r="F40">
        <v>0.60499999999999998</v>
      </c>
      <c r="G40">
        <f t="shared" si="1"/>
        <v>3.7500000000000033E-4</v>
      </c>
      <c r="H40">
        <v>67.55</v>
      </c>
      <c r="J40">
        <v>0.72799999999999998</v>
      </c>
      <c r="K40">
        <f t="shared" si="2"/>
        <v>1.0416666666666675E-3</v>
      </c>
      <c r="L40">
        <v>67.55</v>
      </c>
    </row>
    <row r="41" spans="1:12" x14ac:dyDescent="0.25">
      <c r="A41">
        <v>444</v>
      </c>
      <c r="B41">
        <v>0.65800000000000003</v>
      </c>
      <c r="C41">
        <f t="shared" si="0"/>
        <v>8.7500000000000078E-4</v>
      </c>
      <c r="D41">
        <v>68.47</v>
      </c>
      <c r="F41">
        <v>0.60899999999999999</v>
      </c>
      <c r="G41">
        <f t="shared" si="1"/>
        <v>4.5833333333333376E-4</v>
      </c>
      <c r="H41">
        <v>68.47</v>
      </c>
      <c r="J41">
        <v>0.74299999999999999</v>
      </c>
      <c r="K41">
        <f t="shared" si="2"/>
        <v>3.3333333333333365E-4</v>
      </c>
      <c r="L41">
        <v>68.47</v>
      </c>
    </row>
    <row r="42" spans="1:12" x14ac:dyDescent="0.25">
      <c r="A42">
        <v>456</v>
      </c>
      <c r="B42">
        <v>0.66300000000000003</v>
      </c>
      <c r="C42">
        <f t="shared" si="0"/>
        <v>5.8333333333333382E-4</v>
      </c>
      <c r="D42">
        <v>69.400000000000006</v>
      </c>
      <c r="F42">
        <v>0.61599999999999999</v>
      </c>
      <c r="G42">
        <f t="shared" si="1"/>
        <v>7.0833333333333393E-4</v>
      </c>
      <c r="H42">
        <v>69.400000000000006</v>
      </c>
      <c r="J42">
        <v>0.73599999999999999</v>
      </c>
      <c r="K42">
        <f t="shared" si="2"/>
        <v>-1.6666666666666682E-4</v>
      </c>
      <c r="L42">
        <v>69.39</v>
      </c>
    </row>
    <row r="43" spans="1:12" x14ac:dyDescent="0.25">
      <c r="A43">
        <v>468</v>
      </c>
      <c r="B43">
        <v>0.67200000000000004</v>
      </c>
      <c r="C43">
        <f t="shared" si="0"/>
        <v>5.0000000000000044E-4</v>
      </c>
      <c r="D43">
        <v>70.319999999999993</v>
      </c>
      <c r="F43">
        <v>0.626</v>
      </c>
      <c r="G43">
        <f t="shared" si="1"/>
        <v>5.4166666666666718E-4</v>
      </c>
      <c r="H43">
        <v>70.319999999999993</v>
      </c>
      <c r="J43">
        <v>0.73899999999999999</v>
      </c>
      <c r="K43">
        <f t="shared" si="2"/>
        <v>4.1666666666666706E-5</v>
      </c>
      <c r="L43">
        <v>70.36</v>
      </c>
    </row>
    <row r="44" spans="1:12" x14ac:dyDescent="0.25">
      <c r="A44">
        <v>480</v>
      </c>
      <c r="B44">
        <v>0.67500000000000004</v>
      </c>
      <c r="C44">
        <f t="shared" si="0"/>
        <v>2.9166666666666691E-4</v>
      </c>
      <c r="D44">
        <v>71.28</v>
      </c>
      <c r="F44">
        <v>0.629</v>
      </c>
      <c r="G44">
        <f t="shared" si="1"/>
        <v>5.8333333333333382E-4</v>
      </c>
      <c r="H44">
        <v>71.25</v>
      </c>
      <c r="J44">
        <v>0.73699999999999999</v>
      </c>
      <c r="K44">
        <f t="shared" si="2"/>
        <v>6.2500000000000056E-4</v>
      </c>
      <c r="L44">
        <v>71.28</v>
      </c>
    </row>
    <row r="45" spans="1:12" x14ac:dyDescent="0.25">
      <c r="A45">
        <v>492</v>
      </c>
      <c r="B45">
        <v>0.67900000000000005</v>
      </c>
      <c r="C45">
        <f t="shared" si="0"/>
        <v>3.3333333333333365E-4</v>
      </c>
      <c r="D45">
        <v>72.209999999999994</v>
      </c>
      <c r="F45">
        <v>0.64</v>
      </c>
      <c r="G45">
        <f t="shared" si="1"/>
        <v>9.5833333333333415E-4</v>
      </c>
      <c r="H45">
        <v>72.17</v>
      </c>
      <c r="J45">
        <v>0.754</v>
      </c>
      <c r="K45">
        <f t="shared" si="2"/>
        <v>1.3333333333333346E-3</v>
      </c>
      <c r="L45">
        <v>72.209999999999994</v>
      </c>
    </row>
    <row r="46" spans="1:12" x14ac:dyDescent="0.25">
      <c r="A46">
        <v>504</v>
      </c>
      <c r="B46">
        <v>0.68300000000000005</v>
      </c>
      <c r="C46">
        <f t="shared" si="0"/>
        <v>4.9999999999999578E-4</v>
      </c>
      <c r="D46">
        <v>73.13</v>
      </c>
      <c r="F46">
        <v>0.65200000000000002</v>
      </c>
      <c r="G46">
        <f t="shared" si="1"/>
        <v>7.9166666666666741E-4</v>
      </c>
      <c r="H46">
        <v>73.13</v>
      </c>
      <c r="J46">
        <v>0.76900000000000002</v>
      </c>
      <c r="K46">
        <f t="shared" si="2"/>
        <v>-5.8333333333333382E-4</v>
      </c>
      <c r="L46">
        <v>73.13</v>
      </c>
    </row>
    <row r="47" spans="1:12" x14ac:dyDescent="0.25">
      <c r="A47">
        <v>516</v>
      </c>
      <c r="B47">
        <v>0.69099999999999995</v>
      </c>
      <c r="C47">
        <f t="shared" si="0"/>
        <v>1.58333333333333E-3</v>
      </c>
      <c r="D47">
        <v>74.06</v>
      </c>
      <c r="F47">
        <v>0.65900000000000003</v>
      </c>
      <c r="G47">
        <f t="shared" si="1"/>
        <v>4.1666666666666702E-4</v>
      </c>
      <c r="H47">
        <v>74.06</v>
      </c>
      <c r="J47">
        <v>0.74</v>
      </c>
      <c r="K47">
        <f t="shared" si="2"/>
        <v>-6.6666666666666729E-4</v>
      </c>
      <c r="L47">
        <v>74.06</v>
      </c>
    </row>
    <row r="48" spans="1:12" x14ac:dyDescent="0.25">
      <c r="A48">
        <v>528</v>
      </c>
      <c r="B48">
        <v>0.72099999999999997</v>
      </c>
      <c r="C48">
        <f t="shared" si="0"/>
        <v>1.4583333333333347E-3</v>
      </c>
      <c r="D48">
        <v>74.98</v>
      </c>
      <c r="F48">
        <v>0.66200000000000003</v>
      </c>
      <c r="G48">
        <f t="shared" si="1"/>
        <v>1.4583333333333299E-3</v>
      </c>
      <c r="H48">
        <v>74.98</v>
      </c>
      <c r="J48">
        <v>0.753</v>
      </c>
      <c r="K48">
        <f t="shared" si="2"/>
        <v>2.0833333333333351E-4</v>
      </c>
      <c r="L48">
        <v>74.98</v>
      </c>
    </row>
    <row r="49" spans="1:12" x14ac:dyDescent="0.25">
      <c r="A49">
        <v>540</v>
      </c>
      <c r="B49">
        <v>0.72599999999999998</v>
      </c>
      <c r="C49">
        <f t="shared" si="0"/>
        <v>1.5000000000000013E-3</v>
      </c>
      <c r="D49">
        <v>75.91</v>
      </c>
      <c r="F49">
        <v>0.69399999999999995</v>
      </c>
      <c r="G49">
        <f t="shared" si="1"/>
        <v>2.3333333333333309E-3</v>
      </c>
      <c r="H49">
        <v>75.91</v>
      </c>
      <c r="J49">
        <v>0.745</v>
      </c>
      <c r="K49">
        <f t="shared" si="2"/>
        <v>-8.7500000000000078E-4</v>
      </c>
      <c r="L49">
        <v>75.91</v>
      </c>
    </row>
    <row r="50" spans="1:12" x14ac:dyDescent="0.25">
      <c r="A50">
        <v>552</v>
      </c>
      <c r="B50">
        <v>0.75700000000000001</v>
      </c>
      <c r="C50">
        <f t="shared" si="0"/>
        <v>2.8333333333333357E-3</v>
      </c>
      <c r="D50">
        <v>76.83</v>
      </c>
      <c r="F50">
        <v>0.71799999999999997</v>
      </c>
      <c r="G50">
        <f t="shared" si="1"/>
        <v>2.1666666666666687E-3</v>
      </c>
      <c r="H50">
        <v>76.83</v>
      </c>
      <c r="J50">
        <v>0.73199999999999998</v>
      </c>
      <c r="K50">
        <f t="shared" si="2"/>
        <v>8.7500000000000078E-4</v>
      </c>
      <c r="L50">
        <v>76.83</v>
      </c>
    </row>
    <row r="51" spans="1:12" x14ac:dyDescent="0.25">
      <c r="A51">
        <v>564</v>
      </c>
      <c r="B51">
        <v>0.79400000000000004</v>
      </c>
      <c r="C51">
        <f t="shared" si="0"/>
        <v>6.6666666666666729E-4</v>
      </c>
      <c r="D51">
        <v>77.75</v>
      </c>
      <c r="F51">
        <v>0.746</v>
      </c>
      <c r="G51">
        <f t="shared" si="1"/>
        <v>-4.5833333333333376E-4</v>
      </c>
      <c r="H51">
        <v>77.760000000000005</v>
      </c>
      <c r="J51">
        <v>0.76600000000000001</v>
      </c>
      <c r="K51">
        <f t="shared" si="2"/>
        <v>-5.0000000000000044E-4</v>
      </c>
      <c r="L51">
        <v>77.75</v>
      </c>
    </row>
    <row r="52" spans="1:12" x14ac:dyDescent="0.25">
      <c r="A52">
        <v>576</v>
      </c>
      <c r="B52">
        <v>0.77300000000000002</v>
      </c>
      <c r="C52">
        <f t="shared" si="0"/>
        <v>-3.1250000000000028E-3</v>
      </c>
      <c r="D52">
        <v>78.680000000000007</v>
      </c>
      <c r="F52">
        <v>0.70699999999999996</v>
      </c>
      <c r="G52">
        <f t="shared" si="1"/>
        <v>1.2500000000000011E-4</v>
      </c>
      <c r="H52">
        <v>78.680000000000007</v>
      </c>
      <c r="J52">
        <v>0.72</v>
      </c>
      <c r="K52">
        <f t="shared" si="2"/>
        <v>-1.2916666666666677E-3</v>
      </c>
      <c r="L52">
        <v>78.680000000000007</v>
      </c>
    </row>
    <row r="53" spans="1:12" x14ac:dyDescent="0.25">
      <c r="A53">
        <v>588</v>
      </c>
      <c r="B53">
        <v>0.71899999999999997</v>
      </c>
      <c r="C53">
        <f t="shared" si="0"/>
        <v>2.0833333333333351E-4</v>
      </c>
      <c r="D53">
        <v>79.599999999999994</v>
      </c>
      <c r="F53">
        <v>0.749</v>
      </c>
      <c r="G53">
        <f t="shared" si="1"/>
        <v>3.54166666666667E-3</v>
      </c>
      <c r="H53">
        <v>79.599999999999994</v>
      </c>
      <c r="J53">
        <v>0.73499999999999999</v>
      </c>
      <c r="K53">
        <f t="shared" si="2"/>
        <v>-5.4166666666666718E-4</v>
      </c>
      <c r="L53">
        <v>79.599999999999994</v>
      </c>
    </row>
    <row r="54" spans="1:12" x14ac:dyDescent="0.25">
      <c r="A54">
        <v>600</v>
      </c>
      <c r="B54">
        <v>0.77800000000000002</v>
      </c>
      <c r="C54">
        <f t="shared" si="0"/>
        <v>2.7916666666666693E-3</v>
      </c>
      <c r="D54">
        <v>80.53</v>
      </c>
      <c r="F54">
        <v>0.79200000000000004</v>
      </c>
      <c r="G54">
        <f t="shared" si="1"/>
        <v>1.2916666666666677E-3</v>
      </c>
      <c r="H54">
        <v>80.53</v>
      </c>
      <c r="J54">
        <v>0.70699999999999996</v>
      </c>
      <c r="K54">
        <f t="shared" si="2"/>
        <v>-1.3333333333333346E-3</v>
      </c>
      <c r="L54">
        <v>80.53</v>
      </c>
    </row>
    <row r="55" spans="1:12" x14ac:dyDescent="0.25">
      <c r="A55">
        <v>612</v>
      </c>
      <c r="B55">
        <v>0.78600000000000003</v>
      </c>
      <c r="C55">
        <f t="shared" si="0"/>
        <v>-7.5000000000000067E-4</v>
      </c>
      <c r="D55">
        <v>81.45</v>
      </c>
      <c r="F55">
        <v>0.78</v>
      </c>
      <c r="G55">
        <f t="shared" si="1"/>
        <v>-1.9166666666666683E-3</v>
      </c>
      <c r="H55">
        <v>81.45</v>
      </c>
      <c r="J55">
        <v>0.70299999999999996</v>
      </c>
      <c r="K55">
        <f t="shared" si="2"/>
        <v>-3.3333333333333365E-4</v>
      </c>
      <c r="L55">
        <v>81.45</v>
      </c>
    </row>
    <row r="56" spans="1:12" x14ac:dyDescent="0.25">
      <c r="A56">
        <v>624</v>
      </c>
      <c r="B56">
        <v>0.76</v>
      </c>
      <c r="C56">
        <f t="shared" si="0"/>
        <v>7.5000000000000067E-4</v>
      </c>
      <c r="D56">
        <v>82.37</v>
      </c>
      <c r="F56">
        <v>0.746</v>
      </c>
      <c r="G56">
        <f t="shared" si="1"/>
        <v>-3.0000000000000027E-3</v>
      </c>
      <c r="H56">
        <v>82.37</v>
      </c>
      <c r="J56">
        <v>0.69899999999999995</v>
      </c>
      <c r="K56">
        <f t="shared" si="2"/>
        <v>-7.0833333333332937E-4</v>
      </c>
      <c r="L56">
        <v>82.37</v>
      </c>
    </row>
    <row r="57" spans="1:12" x14ac:dyDescent="0.25">
      <c r="A57">
        <v>636</v>
      </c>
      <c r="B57">
        <v>0.80400000000000005</v>
      </c>
      <c r="C57">
        <f t="shared" si="0"/>
        <v>-1.5833333333333348E-3</v>
      </c>
      <c r="D57">
        <v>83.3</v>
      </c>
      <c r="F57">
        <v>0.70799999999999996</v>
      </c>
      <c r="G57">
        <f t="shared" si="1"/>
        <v>-2.458333333333331E-3</v>
      </c>
      <c r="H57">
        <v>83.3</v>
      </c>
      <c r="J57">
        <v>0.68600000000000005</v>
      </c>
      <c r="K57">
        <f t="shared" si="2"/>
        <v>-1.041666666666663E-3</v>
      </c>
      <c r="L57">
        <v>83.3</v>
      </c>
    </row>
    <row r="58" spans="1:12" x14ac:dyDescent="0.25">
      <c r="A58">
        <v>648</v>
      </c>
      <c r="B58">
        <v>0.72199999999999998</v>
      </c>
      <c r="C58">
        <f t="shared" si="0"/>
        <v>-3.2500000000000029E-3</v>
      </c>
      <c r="D58">
        <v>84.22</v>
      </c>
      <c r="F58">
        <v>0.68700000000000006</v>
      </c>
      <c r="G58">
        <f t="shared" si="1"/>
        <v>-2.0833333333333307E-3</v>
      </c>
      <c r="H58">
        <v>84.22</v>
      </c>
      <c r="J58">
        <v>0.67400000000000004</v>
      </c>
      <c r="K58">
        <f t="shared" si="2"/>
        <v>-1.0833333333333344E-3</v>
      </c>
      <c r="L58">
        <v>84.22</v>
      </c>
    </row>
    <row r="59" spans="1:12" x14ac:dyDescent="0.25">
      <c r="A59">
        <v>660</v>
      </c>
      <c r="B59">
        <v>0.72599999999999998</v>
      </c>
      <c r="C59">
        <f t="shared" si="0"/>
        <v>-1.4999999999999968E-3</v>
      </c>
      <c r="D59">
        <v>85.15</v>
      </c>
      <c r="F59">
        <v>0.65800000000000003</v>
      </c>
      <c r="G59">
        <f t="shared" si="1"/>
        <v>3.2083333333333317E-3</v>
      </c>
      <c r="H59">
        <v>85.15</v>
      </c>
      <c r="J59">
        <v>0.66</v>
      </c>
      <c r="K59">
        <f t="shared" si="2"/>
        <v>-8.7500000000000078E-4</v>
      </c>
      <c r="L59">
        <v>85.15</v>
      </c>
    </row>
    <row r="60" spans="1:12" x14ac:dyDescent="0.25">
      <c r="A60">
        <v>672</v>
      </c>
      <c r="B60">
        <v>0.68600000000000005</v>
      </c>
      <c r="C60">
        <f t="shared" si="0"/>
        <v>-1.8333333333333303E-3</v>
      </c>
      <c r="D60">
        <v>86.07</v>
      </c>
      <c r="F60">
        <v>0.76400000000000001</v>
      </c>
      <c r="G60">
        <f t="shared" si="1"/>
        <v>4.8333333333333327E-3</v>
      </c>
      <c r="H60">
        <v>86.07</v>
      </c>
      <c r="J60">
        <v>0.65300000000000002</v>
      </c>
      <c r="K60">
        <f t="shared" si="2"/>
        <v>-8.3333333333333404E-4</v>
      </c>
      <c r="L60">
        <v>86.07</v>
      </c>
    </row>
    <row r="61" spans="1:12" x14ac:dyDescent="0.25">
      <c r="A61">
        <v>684</v>
      </c>
      <c r="B61">
        <v>0.68200000000000005</v>
      </c>
      <c r="C61">
        <f t="shared" si="0"/>
        <v>-2.3750000000000021E-3</v>
      </c>
      <c r="D61">
        <v>86.99</v>
      </c>
      <c r="F61">
        <v>0.77400000000000002</v>
      </c>
      <c r="G61">
        <f t="shared" si="1"/>
        <v>-1.8750000000000017E-3</v>
      </c>
      <c r="H61">
        <v>86.99</v>
      </c>
      <c r="J61">
        <v>0.64</v>
      </c>
      <c r="K61">
        <f t="shared" si="2"/>
        <v>4.1666666666666702E-4</v>
      </c>
      <c r="L61">
        <v>86.99</v>
      </c>
    </row>
    <row r="62" spans="1:12" x14ac:dyDescent="0.25">
      <c r="A62">
        <v>696</v>
      </c>
      <c r="B62">
        <v>0.629</v>
      </c>
      <c r="C62">
        <f t="shared" si="0"/>
        <v>-2.5000000000000022E-3</v>
      </c>
      <c r="D62">
        <v>87.92</v>
      </c>
      <c r="F62">
        <v>0.71899999999999997</v>
      </c>
      <c r="G62">
        <f t="shared" si="1"/>
        <v>-3.375000000000003E-3</v>
      </c>
      <c r="H62">
        <v>87.92</v>
      </c>
      <c r="J62">
        <v>0.66300000000000003</v>
      </c>
      <c r="K62">
        <f t="shared" si="2"/>
        <v>-8.7500000000000078E-4</v>
      </c>
      <c r="L62">
        <v>87.91</v>
      </c>
    </row>
    <row r="63" spans="1:12" x14ac:dyDescent="0.25">
      <c r="A63">
        <v>708</v>
      </c>
      <c r="B63">
        <v>0.622</v>
      </c>
      <c r="C63">
        <f t="shared" si="0"/>
        <v>5.8333333333333382E-4</v>
      </c>
      <c r="D63">
        <v>88.84</v>
      </c>
      <c r="F63">
        <v>0.69299999999999995</v>
      </c>
      <c r="G63">
        <f t="shared" si="1"/>
        <v>-1.125000000000001E-3</v>
      </c>
      <c r="H63">
        <v>88.84</v>
      </c>
      <c r="J63">
        <v>0.61899999999999999</v>
      </c>
      <c r="K63">
        <f t="shared" si="2"/>
        <v>-2.9166666666666694E-3</v>
      </c>
      <c r="L63">
        <v>88.84</v>
      </c>
    </row>
    <row r="64" spans="1:12" x14ac:dyDescent="0.25">
      <c r="A64">
        <v>720</v>
      </c>
      <c r="B64">
        <v>0.64300000000000002</v>
      </c>
      <c r="C64">
        <f t="shared" si="0"/>
        <v>-9.5833333333333415E-4</v>
      </c>
      <c r="D64">
        <v>89.76</v>
      </c>
      <c r="F64">
        <v>0.69199999999999995</v>
      </c>
      <c r="G64">
        <f t="shared" si="1"/>
        <v>-1.0833333333333296E-3</v>
      </c>
      <c r="H64">
        <v>89.77</v>
      </c>
      <c r="J64">
        <v>0.59299999999999997</v>
      </c>
      <c r="K64">
        <f t="shared" si="2"/>
        <v>-8.7500000000000078E-4</v>
      </c>
      <c r="L64">
        <v>89.76</v>
      </c>
    </row>
    <row r="65" spans="1:12" x14ac:dyDescent="0.25">
      <c r="A65">
        <v>732</v>
      </c>
      <c r="B65">
        <v>0.59899999999999998</v>
      </c>
      <c r="C65">
        <f t="shared" si="0"/>
        <v>-5.0000000000000044E-4</v>
      </c>
      <c r="D65">
        <v>90.69</v>
      </c>
      <c r="F65">
        <v>0.66700000000000004</v>
      </c>
      <c r="G65">
        <f t="shared" si="1"/>
        <v>-3.4166666666666651E-3</v>
      </c>
      <c r="H65">
        <v>90.69</v>
      </c>
      <c r="J65">
        <v>0.59799999999999998</v>
      </c>
      <c r="K65">
        <f t="shared" si="2"/>
        <v>1.2500000000000011E-4</v>
      </c>
      <c r="L65">
        <v>90.68</v>
      </c>
    </row>
    <row r="66" spans="1:12" x14ac:dyDescent="0.25">
      <c r="A66">
        <v>744</v>
      </c>
      <c r="B66">
        <v>0.63100000000000001</v>
      </c>
      <c r="C66">
        <f t="shared" si="0"/>
        <v>4.1666666666666706E-5</v>
      </c>
      <c r="D66">
        <v>91.61</v>
      </c>
      <c r="F66">
        <v>0.61</v>
      </c>
      <c r="G66">
        <f t="shared" si="1"/>
        <v>-1.7916666666666682E-3</v>
      </c>
      <c r="H66">
        <v>91.61</v>
      </c>
      <c r="J66">
        <v>0.59599999999999997</v>
      </c>
      <c r="K66">
        <f t="shared" si="2"/>
        <v>-2.5000000000000022E-4</v>
      </c>
      <c r="L66">
        <v>91.61</v>
      </c>
    </row>
    <row r="67" spans="1:12" x14ac:dyDescent="0.25">
      <c r="A67">
        <v>756</v>
      </c>
      <c r="B67">
        <v>0.6</v>
      </c>
      <c r="C67">
        <f t="shared" si="0"/>
        <v>-2.083333333333335E-3</v>
      </c>
      <c r="D67">
        <v>92.53</v>
      </c>
      <c r="F67">
        <v>0.624</v>
      </c>
      <c r="G67">
        <f t="shared" si="1"/>
        <v>8.3333333333333404E-4</v>
      </c>
      <c r="H67">
        <v>92.54</v>
      </c>
      <c r="J67">
        <v>0.59199999999999997</v>
      </c>
      <c r="K67">
        <f t="shared" si="2"/>
        <v>-1.2916666666666677E-3</v>
      </c>
      <c r="L67">
        <v>92.53</v>
      </c>
    </row>
    <row r="68" spans="1:12" x14ac:dyDescent="0.25">
      <c r="A68">
        <v>768</v>
      </c>
      <c r="B68">
        <v>0.58099999999999996</v>
      </c>
      <c r="C68">
        <f t="shared" si="0"/>
        <v>-2.9583333333333315E-3</v>
      </c>
      <c r="D68">
        <v>93.46</v>
      </c>
      <c r="F68">
        <v>0.63</v>
      </c>
      <c r="G68">
        <f t="shared" si="1"/>
        <v>-2.2083333333333352E-3</v>
      </c>
      <c r="H68">
        <v>93.46</v>
      </c>
      <c r="J68">
        <v>0.56499999999999995</v>
      </c>
      <c r="K68">
        <f t="shared" si="2"/>
        <v>-1.0000000000000009E-3</v>
      </c>
      <c r="L68">
        <v>93.46</v>
      </c>
    </row>
    <row r="69" spans="1:12" x14ac:dyDescent="0.25">
      <c r="A69">
        <v>780</v>
      </c>
      <c r="B69">
        <v>0.52900000000000003</v>
      </c>
      <c r="C69">
        <f t="shared" si="0"/>
        <v>-2.5416666666666643E-3</v>
      </c>
      <c r="D69">
        <v>94.38</v>
      </c>
      <c r="F69">
        <v>0.57099999999999995</v>
      </c>
      <c r="G69">
        <f t="shared" si="1"/>
        <v>-3.0833333333333316E-3</v>
      </c>
      <c r="H69">
        <v>94.38</v>
      </c>
      <c r="J69">
        <v>0.56799999999999995</v>
      </c>
      <c r="K69">
        <f t="shared" si="2"/>
        <v>-8.7499999999999612E-4</v>
      </c>
      <c r="L69">
        <v>94.38</v>
      </c>
    </row>
    <row r="70" spans="1:12" x14ac:dyDescent="0.25">
      <c r="A70">
        <v>792</v>
      </c>
      <c r="B70">
        <v>0.52</v>
      </c>
      <c r="C70">
        <f t="shared" si="0"/>
        <v>-4.1666666666666706E-5</v>
      </c>
      <c r="D70">
        <v>95.31</v>
      </c>
      <c r="F70">
        <v>0.55600000000000005</v>
      </c>
      <c r="G70">
        <f t="shared" si="1"/>
        <v>6.2500000000000056E-4</v>
      </c>
      <c r="H70">
        <v>95.31</v>
      </c>
      <c r="J70">
        <v>0.54400000000000004</v>
      </c>
      <c r="K70">
        <f t="shared" si="2"/>
        <v>-2.3333333333333309E-3</v>
      </c>
      <c r="L70">
        <v>95.3</v>
      </c>
    </row>
    <row r="71" spans="1:12" x14ac:dyDescent="0.25">
      <c r="A71">
        <v>804</v>
      </c>
      <c r="B71">
        <v>0.52800000000000002</v>
      </c>
      <c r="C71">
        <f t="shared" ref="C71:C134" si="3">(B72-B70)/(A72-A70)</f>
        <v>1.6666666666666682E-4</v>
      </c>
      <c r="D71">
        <v>96.23</v>
      </c>
      <c r="F71">
        <v>0.58599999999999997</v>
      </c>
      <c r="G71">
        <f t="shared" ref="G71:G134" si="4">(F72-F70)/(A72-A70)</f>
        <v>5.5416666666666626E-3</v>
      </c>
      <c r="H71">
        <v>96.23</v>
      </c>
      <c r="J71">
        <v>0.51200000000000001</v>
      </c>
      <c r="K71">
        <f t="shared" ref="K71:K134" si="5">(J72-J70)/(A72-A70)</f>
        <v>-5.8333333333333382E-4</v>
      </c>
      <c r="L71">
        <v>96.23</v>
      </c>
    </row>
    <row r="72" spans="1:12" x14ac:dyDescent="0.25">
      <c r="A72">
        <v>816</v>
      </c>
      <c r="B72">
        <v>0.52400000000000002</v>
      </c>
      <c r="C72">
        <f t="shared" si="3"/>
        <v>7.5000000000000067E-4</v>
      </c>
      <c r="D72">
        <v>97.15</v>
      </c>
      <c r="F72">
        <v>0.68899999999999995</v>
      </c>
      <c r="G72">
        <f t="shared" si="4"/>
        <v>-3.3749999999999982E-3</v>
      </c>
      <c r="H72">
        <v>97.16</v>
      </c>
      <c r="J72">
        <v>0.53</v>
      </c>
      <c r="K72">
        <f t="shared" si="5"/>
        <v>-9.1666666666666752E-4</v>
      </c>
      <c r="L72">
        <v>97.15</v>
      </c>
    </row>
    <row r="73" spans="1:12" x14ac:dyDescent="0.25">
      <c r="A73">
        <v>828</v>
      </c>
      <c r="B73">
        <v>0.54600000000000004</v>
      </c>
      <c r="C73">
        <f t="shared" si="3"/>
        <v>-1.6666666666666682E-4</v>
      </c>
      <c r="D73">
        <v>98.07</v>
      </c>
      <c r="F73">
        <v>0.505</v>
      </c>
      <c r="G73">
        <f t="shared" si="4"/>
        <v>-6.70833333333333E-3</v>
      </c>
      <c r="H73">
        <v>98.08</v>
      </c>
      <c r="J73">
        <v>0.49</v>
      </c>
      <c r="K73">
        <f t="shared" si="5"/>
        <v>-1.2083333333333345E-3</v>
      </c>
      <c r="L73">
        <v>98.07</v>
      </c>
    </row>
    <row r="74" spans="1:12" x14ac:dyDescent="0.25">
      <c r="A74">
        <v>840</v>
      </c>
      <c r="B74">
        <v>0.52</v>
      </c>
      <c r="C74">
        <f t="shared" si="3"/>
        <v>-2.083333333333335E-3</v>
      </c>
      <c r="D74">
        <v>99</v>
      </c>
      <c r="F74">
        <v>0.52800000000000002</v>
      </c>
      <c r="G74">
        <f t="shared" si="4"/>
        <v>1.1666666666666676E-3</v>
      </c>
      <c r="H74">
        <v>99</v>
      </c>
      <c r="J74">
        <v>0.501</v>
      </c>
      <c r="K74">
        <f t="shared" si="5"/>
        <v>-1.8333333333333326E-3</v>
      </c>
      <c r="L74">
        <v>99</v>
      </c>
    </row>
    <row r="75" spans="1:12" x14ac:dyDescent="0.25">
      <c r="A75">
        <v>852</v>
      </c>
      <c r="B75">
        <v>0.496</v>
      </c>
      <c r="C75">
        <f t="shared" si="3"/>
        <v>-3.7500000000000033E-4</v>
      </c>
      <c r="D75">
        <v>99.92</v>
      </c>
      <c r="F75">
        <v>0.53300000000000003</v>
      </c>
      <c r="G75">
        <f t="shared" si="4"/>
        <v>-1.4166666666666679E-3</v>
      </c>
      <c r="H75">
        <v>99.92</v>
      </c>
      <c r="J75">
        <v>0.44600000000000001</v>
      </c>
      <c r="K75">
        <f t="shared" si="5"/>
        <v>-5.8333333333333382E-4</v>
      </c>
      <c r="L75">
        <v>99.92</v>
      </c>
    </row>
    <row r="76" spans="1:12" x14ac:dyDescent="0.25">
      <c r="A76">
        <v>864</v>
      </c>
      <c r="B76">
        <v>0.51100000000000001</v>
      </c>
      <c r="C76">
        <f t="shared" si="3"/>
        <v>-7.0833333333333393E-4</v>
      </c>
      <c r="D76">
        <v>100.84</v>
      </c>
      <c r="F76">
        <v>0.49399999999999999</v>
      </c>
      <c r="G76">
        <f t="shared" si="4"/>
        <v>-2.6250000000000023E-3</v>
      </c>
      <c r="H76">
        <v>100.85</v>
      </c>
      <c r="J76">
        <v>0.48699999999999999</v>
      </c>
      <c r="K76">
        <f t="shared" si="5"/>
        <v>1.9583333333333328E-3</v>
      </c>
      <c r="L76">
        <v>100.84</v>
      </c>
    </row>
    <row r="77" spans="1:12" x14ac:dyDescent="0.25">
      <c r="A77">
        <v>876</v>
      </c>
      <c r="B77">
        <v>0.47899999999999998</v>
      </c>
      <c r="C77">
        <f t="shared" si="3"/>
        <v>-2.208333333333333E-3</v>
      </c>
      <c r="D77">
        <v>101.77</v>
      </c>
      <c r="F77">
        <v>0.47</v>
      </c>
      <c r="G77">
        <f t="shared" si="4"/>
        <v>-1.6666666666666659E-3</v>
      </c>
      <c r="H77">
        <v>101.77</v>
      </c>
      <c r="J77">
        <v>0.49299999999999999</v>
      </c>
      <c r="K77">
        <f t="shared" si="5"/>
        <v>-2.2499999999999998E-3</v>
      </c>
      <c r="L77">
        <v>101.77</v>
      </c>
    </row>
    <row r="78" spans="1:12" x14ac:dyDescent="0.25">
      <c r="A78">
        <v>888</v>
      </c>
      <c r="B78">
        <v>0.45800000000000002</v>
      </c>
      <c r="C78">
        <f t="shared" si="3"/>
        <v>-2.9166666666666691E-4</v>
      </c>
      <c r="D78">
        <v>102.69</v>
      </c>
      <c r="F78">
        <v>0.45400000000000001</v>
      </c>
      <c r="G78">
        <f t="shared" si="4"/>
        <v>-3.74999999999998E-4</v>
      </c>
      <c r="H78">
        <v>102.7</v>
      </c>
      <c r="J78">
        <v>0.433</v>
      </c>
      <c r="K78">
        <f t="shared" si="5"/>
        <v>-1.7083333333333325E-3</v>
      </c>
      <c r="L78">
        <v>102.69</v>
      </c>
    </row>
    <row r="79" spans="1:12" x14ac:dyDescent="0.25">
      <c r="A79">
        <v>900</v>
      </c>
      <c r="B79">
        <v>0.47199999999999998</v>
      </c>
      <c r="C79">
        <f t="shared" si="3"/>
        <v>7.0833333333333165E-4</v>
      </c>
      <c r="D79">
        <v>103.62</v>
      </c>
      <c r="F79">
        <v>0.46100000000000002</v>
      </c>
      <c r="G79">
        <f t="shared" si="4"/>
        <v>2.041666666666666E-3</v>
      </c>
      <c r="H79">
        <v>103.62</v>
      </c>
      <c r="J79">
        <v>0.45200000000000001</v>
      </c>
      <c r="K79">
        <f t="shared" si="5"/>
        <v>9.1666666666666752E-4</v>
      </c>
      <c r="L79">
        <v>103.62</v>
      </c>
    </row>
    <row r="80" spans="1:12" x14ac:dyDescent="0.25">
      <c r="A80">
        <v>912</v>
      </c>
      <c r="B80">
        <v>0.47499999999999998</v>
      </c>
      <c r="C80">
        <f t="shared" si="3"/>
        <v>-4.1666666666666474E-4</v>
      </c>
      <c r="D80">
        <v>104.54</v>
      </c>
      <c r="F80">
        <v>0.503</v>
      </c>
      <c r="G80">
        <f t="shared" si="4"/>
        <v>-4.5833333333333376E-4</v>
      </c>
      <c r="H80">
        <v>104.54</v>
      </c>
      <c r="J80">
        <v>0.45500000000000002</v>
      </c>
      <c r="K80">
        <f t="shared" si="5"/>
        <v>-8.3333333333333404E-4</v>
      </c>
      <c r="L80">
        <v>104.54</v>
      </c>
    </row>
    <row r="81" spans="1:12" x14ac:dyDescent="0.25">
      <c r="A81">
        <v>924</v>
      </c>
      <c r="B81">
        <v>0.46200000000000002</v>
      </c>
      <c r="C81">
        <f t="shared" si="3"/>
        <v>3.3333333333333365E-4</v>
      </c>
      <c r="D81">
        <v>105.46</v>
      </c>
      <c r="F81">
        <v>0.45</v>
      </c>
      <c r="G81">
        <f t="shared" si="4"/>
        <v>-1.3750000000000012E-3</v>
      </c>
      <c r="H81">
        <v>105.47</v>
      </c>
      <c r="J81">
        <v>0.432</v>
      </c>
      <c r="K81">
        <f t="shared" si="5"/>
        <v>-2.2916666666666662E-3</v>
      </c>
      <c r="L81">
        <v>105.51</v>
      </c>
    </row>
    <row r="82" spans="1:12" x14ac:dyDescent="0.25">
      <c r="A82">
        <v>936</v>
      </c>
      <c r="B82">
        <v>0.48299999999999998</v>
      </c>
      <c r="C82">
        <f t="shared" si="3"/>
        <v>-1.2500000000000011E-4</v>
      </c>
      <c r="D82">
        <v>106.43</v>
      </c>
      <c r="F82">
        <v>0.47</v>
      </c>
      <c r="G82">
        <f t="shared" si="4"/>
        <v>-3.3333333333333365E-4</v>
      </c>
      <c r="H82">
        <v>106.39</v>
      </c>
      <c r="J82">
        <v>0.4</v>
      </c>
      <c r="K82">
        <f t="shared" si="5"/>
        <v>-1.6249999999999991E-3</v>
      </c>
      <c r="L82">
        <v>106.43</v>
      </c>
    </row>
    <row r="83" spans="1:12" x14ac:dyDescent="0.25">
      <c r="A83">
        <v>948</v>
      </c>
      <c r="B83">
        <v>0.45900000000000002</v>
      </c>
      <c r="C83">
        <f t="shared" si="3"/>
        <v>-9.1666666666666513E-4</v>
      </c>
      <c r="D83">
        <v>107.36</v>
      </c>
      <c r="F83">
        <v>0.442</v>
      </c>
      <c r="G83">
        <f t="shared" si="4"/>
        <v>-1.2499999999999987E-3</v>
      </c>
      <c r="H83">
        <v>107.31</v>
      </c>
      <c r="J83">
        <v>0.39300000000000002</v>
      </c>
      <c r="K83">
        <f t="shared" si="5"/>
        <v>3.3333333333333132E-4</v>
      </c>
      <c r="L83">
        <v>107.36</v>
      </c>
    </row>
    <row r="84" spans="1:12" x14ac:dyDescent="0.25">
      <c r="A84">
        <v>960</v>
      </c>
      <c r="B84">
        <v>0.46100000000000002</v>
      </c>
      <c r="C84">
        <f t="shared" si="3"/>
        <v>2.0833333333333351E-4</v>
      </c>
      <c r="D84">
        <v>108.28</v>
      </c>
      <c r="F84">
        <v>0.44</v>
      </c>
      <c r="G84">
        <f t="shared" si="4"/>
        <v>-2.5000000000000022E-4</v>
      </c>
      <c r="H84">
        <v>108.24</v>
      </c>
      <c r="J84">
        <v>0.40799999999999997</v>
      </c>
      <c r="K84">
        <f t="shared" si="5"/>
        <v>1.2083333333333321E-3</v>
      </c>
      <c r="L84">
        <v>108.28</v>
      </c>
    </row>
    <row r="85" spans="1:12" x14ac:dyDescent="0.25">
      <c r="A85">
        <v>972</v>
      </c>
      <c r="B85">
        <v>0.46400000000000002</v>
      </c>
      <c r="C85">
        <f t="shared" si="3"/>
        <v>-6.2500000000000056E-4</v>
      </c>
      <c r="D85">
        <v>109.21</v>
      </c>
      <c r="F85">
        <v>0.436</v>
      </c>
      <c r="G85">
        <f t="shared" si="4"/>
        <v>-3.3333333333333365E-4</v>
      </c>
      <c r="H85">
        <v>109.21</v>
      </c>
      <c r="J85">
        <v>0.42199999999999999</v>
      </c>
      <c r="K85">
        <f t="shared" si="5"/>
        <v>-7.4999999999999839E-4</v>
      </c>
      <c r="L85">
        <v>109.21</v>
      </c>
    </row>
    <row r="86" spans="1:12" x14ac:dyDescent="0.25">
      <c r="A86">
        <v>984</v>
      </c>
      <c r="B86">
        <v>0.44600000000000001</v>
      </c>
      <c r="C86">
        <f t="shared" si="3"/>
        <v>-8.3333333333333404E-4</v>
      </c>
      <c r="D86">
        <v>110.13</v>
      </c>
      <c r="F86">
        <v>0.432</v>
      </c>
      <c r="G86">
        <f t="shared" si="4"/>
        <v>2.0833333333333351E-4</v>
      </c>
      <c r="H86">
        <v>110.14</v>
      </c>
      <c r="J86">
        <v>0.39</v>
      </c>
      <c r="K86">
        <f t="shared" si="5"/>
        <v>-8.3333333333333412E-5</v>
      </c>
      <c r="L86">
        <v>110.13</v>
      </c>
    </row>
    <row r="87" spans="1:12" x14ac:dyDescent="0.25">
      <c r="A87">
        <v>996</v>
      </c>
      <c r="B87">
        <v>0.44400000000000001</v>
      </c>
      <c r="C87">
        <f t="shared" si="3"/>
        <v>-4.1666666666666702E-4</v>
      </c>
      <c r="D87">
        <v>111.05</v>
      </c>
      <c r="F87">
        <v>0.441</v>
      </c>
      <c r="G87">
        <f t="shared" si="4"/>
        <v>-2.5000000000000022E-4</v>
      </c>
      <c r="H87">
        <v>111.06</v>
      </c>
      <c r="J87">
        <v>0.42</v>
      </c>
      <c r="K87">
        <f t="shared" si="5"/>
        <v>-1.6666666666666682E-4</v>
      </c>
      <c r="L87">
        <v>111.05</v>
      </c>
    </row>
    <row r="88" spans="1:12" x14ac:dyDescent="0.25">
      <c r="A88">
        <v>1008</v>
      </c>
      <c r="B88">
        <v>0.436</v>
      </c>
      <c r="C88">
        <f t="shared" si="3"/>
        <v>1.2500000000000011E-4</v>
      </c>
      <c r="D88">
        <v>111.97</v>
      </c>
      <c r="F88">
        <v>0.42599999999999999</v>
      </c>
      <c r="G88">
        <f t="shared" si="4"/>
        <v>7.9166666666666741E-4</v>
      </c>
      <c r="H88">
        <v>111.98</v>
      </c>
      <c r="J88">
        <v>0.38600000000000001</v>
      </c>
      <c r="K88">
        <f t="shared" si="5"/>
        <v>-7.4999999999999839E-4</v>
      </c>
      <c r="L88">
        <v>111.98</v>
      </c>
    </row>
    <row r="89" spans="1:12" x14ac:dyDescent="0.25">
      <c r="A89">
        <v>1020</v>
      </c>
      <c r="B89">
        <v>0.44700000000000001</v>
      </c>
      <c r="C89">
        <f t="shared" si="3"/>
        <v>5.8333333333333382E-4</v>
      </c>
      <c r="D89">
        <v>112.9</v>
      </c>
      <c r="F89">
        <v>0.46</v>
      </c>
      <c r="G89">
        <f t="shared" si="4"/>
        <v>2.5000000000000022E-4</v>
      </c>
      <c r="H89">
        <v>112.9</v>
      </c>
      <c r="J89">
        <v>0.40200000000000002</v>
      </c>
      <c r="K89">
        <f t="shared" si="5"/>
        <v>9.1666666666666513E-4</v>
      </c>
      <c r="L89">
        <v>112.9</v>
      </c>
    </row>
    <row r="90" spans="1:12" x14ac:dyDescent="0.25">
      <c r="A90">
        <v>1032</v>
      </c>
      <c r="B90">
        <v>0.45</v>
      </c>
      <c r="C90">
        <f t="shared" si="3"/>
        <v>2.0833333333333351E-4</v>
      </c>
      <c r="D90">
        <v>113.82</v>
      </c>
      <c r="F90">
        <v>0.432</v>
      </c>
      <c r="G90">
        <f t="shared" si="4"/>
        <v>-3.7500000000000033E-4</v>
      </c>
      <c r="H90">
        <v>113.83</v>
      </c>
      <c r="J90">
        <v>0.40799999999999997</v>
      </c>
      <c r="K90">
        <f t="shared" si="5"/>
        <v>1.2500000000000011E-4</v>
      </c>
      <c r="L90">
        <v>113.82</v>
      </c>
    </row>
    <row r="91" spans="1:12" x14ac:dyDescent="0.25">
      <c r="A91">
        <v>1044</v>
      </c>
      <c r="B91">
        <v>0.45200000000000001</v>
      </c>
      <c r="C91">
        <f t="shared" si="3"/>
        <v>2.0833333333333351E-4</v>
      </c>
      <c r="D91">
        <v>114.74</v>
      </c>
      <c r="F91">
        <v>0.45100000000000001</v>
      </c>
      <c r="G91">
        <f t="shared" si="4"/>
        <v>2.0833333333333351E-4</v>
      </c>
      <c r="H91">
        <v>114.75</v>
      </c>
      <c r="J91">
        <v>0.40500000000000003</v>
      </c>
      <c r="K91">
        <f t="shared" si="5"/>
        <v>-3.3333333333333132E-4</v>
      </c>
      <c r="L91">
        <v>114.74</v>
      </c>
    </row>
    <row r="92" spans="1:12" x14ac:dyDescent="0.25">
      <c r="A92">
        <v>1056</v>
      </c>
      <c r="B92">
        <v>0.45500000000000002</v>
      </c>
      <c r="C92">
        <f t="shared" si="3"/>
        <v>-2.5000000000000022E-4</v>
      </c>
      <c r="D92">
        <v>115.67</v>
      </c>
      <c r="F92">
        <v>0.437</v>
      </c>
      <c r="G92">
        <f t="shared" si="4"/>
        <v>0</v>
      </c>
      <c r="H92">
        <v>115.67</v>
      </c>
      <c r="J92">
        <v>0.4</v>
      </c>
      <c r="K92">
        <f t="shared" si="5"/>
        <v>4.1666666666666706E-5</v>
      </c>
      <c r="L92">
        <v>115.67</v>
      </c>
    </row>
    <row r="93" spans="1:12" x14ac:dyDescent="0.25">
      <c r="A93">
        <v>1068</v>
      </c>
      <c r="B93">
        <v>0.44600000000000001</v>
      </c>
      <c r="C93">
        <f t="shared" si="3"/>
        <v>0</v>
      </c>
      <c r="D93">
        <v>116.59</v>
      </c>
      <c r="F93">
        <v>0.45100000000000001</v>
      </c>
      <c r="G93">
        <f t="shared" si="4"/>
        <v>1.125000000000001E-3</v>
      </c>
      <c r="H93">
        <v>116.6</v>
      </c>
      <c r="J93">
        <v>0.40600000000000003</v>
      </c>
      <c r="K93">
        <f t="shared" si="5"/>
        <v>7.9166666666666502E-4</v>
      </c>
      <c r="L93">
        <v>116.59</v>
      </c>
    </row>
    <row r="94" spans="1:12" x14ac:dyDescent="0.25">
      <c r="A94">
        <v>1080</v>
      </c>
      <c r="B94">
        <v>0.45500000000000002</v>
      </c>
      <c r="C94">
        <f t="shared" si="3"/>
        <v>9.1666666666666752E-4</v>
      </c>
      <c r="D94">
        <v>117.51</v>
      </c>
      <c r="F94">
        <v>0.46400000000000002</v>
      </c>
      <c r="G94">
        <f t="shared" si="4"/>
        <v>6.6666666666666729E-4</v>
      </c>
      <c r="H94">
        <v>117.52</v>
      </c>
      <c r="J94">
        <v>0.41899999999999998</v>
      </c>
      <c r="K94">
        <f t="shared" si="5"/>
        <v>9.5833333333333187E-4</v>
      </c>
      <c r="L94">
        <v>117.51</v>
      </c>
    </row>
    <row r="95" spans="1:12" x14ac:dyDescent="0.25">
      <c r="A95">
        <v>1092</v>
      </c>
      <c r="B95">
        <v>0.46800000000000003</v>
      </c>
      <c r="C95">
        <f t="shared" si="3"/>
        <v>1.2500000000000011E-4</v>
      </c>
      <c r="D95">
        <v>118.44</v>
      </c>
      <c r="F95">
        <v>0.46700000000000003</v>
      </c>
      <c r="G95">
        <f t="shared" si="4"/>
        <v>-2.9166666666666691E-4</v>
      </c>
      <c r="H95">
        <v>118.44</v>
      </c>
      <c r="J95">
        <v>0.42899999999999999</v>
      </c>
      <c r="K95">
        <f t="shared" si="5"/>
        <v>0</v>
      </c>
      <c r="L95">
        <v>118.44</v>
      </c>
    </row>
    <row r="96" spans="1:12" x14ac:dyDescent="0.25">
      <c r="A96">
        <v>1104</v>
      </c>
      <c r="B96">
        <v>0.45800000000000002</v>
      </c>
      <c r="C96">
        <f t="shared" si="3"/>
        <v>-2.0833333333333351E-4</v>
      </c>
      <c r="D96">
        <v>119.36</v>
      </c>
      <c r="F96">
        <v>0.45700000000000002</v>
      </c>
      <c r="G96">
        <f t="shared" si="4"/>
        <v>-3.3333333333333365E-4</v>
      </c>
      <c r="H96">
        <v>119.37</v>
      </c>
      <c r="J96">
        <v>0.41899999999999998</v>
      </c>
      <c r="K96">
        <f t="shared" si="5"/>
        <v>1.6666666666666682E-4</v>
      </c>
      <c r="L96">
        <v>119.36</v>
      </c>
    </row>
    <row r="97" spans="1:12" x14ac:dyDescent="0.25">
      <c r="A97">
        <v>1116</v>
      </c>
      <c r="B97">
        <v>0.46300000000000002</v>
      </c>
      <c r="C97">
        <f t="shared" si="3"/>
        <v>2.0833333333333351E-4</v>
      </c>
      <c r="D97">
        <v>120.28</v>
      </c>
      <c r="F97">
        <v>0.45900000000000002</v>
      </c>
      <c r="G97">
        <f t="shared" si="4"/>
        <v>2.0833333333333351E-4</v>
      </c>
      <c r="H97">
        <v>120.29</v>
      </c>
      <c r="J97">
        <v>0.433</v>
      </c>
      <c r="K97">
        <f t="shared" si="5"/>
        <v>5.0000000000000044E-4</v>
      </c>
      <c r="L97">
        <v>120.28</v>
      </c>
    </row>
    <row r="98" spans="1:12" x14ac:dyDescent="0.25">
      <c r="A98">
        <v>1128</v>
      </c>
      <c r="B98">
        <v>0.46300000000000002</v>
      </c>
      <c r="C98">
        <f t="shared" si="3"/>
        <v>-4.1666666666666706E-5</v>
      </c>
      <c r="D98">
        <v>121.21</v>
      </c>
      <c r="F98">
        <v>0.46200000000000002</v>
      </c>
      <c r="G98">
        <f t="shared" si="4"/>
        <v>4.1666666666666706E-5</v>
      </c>
      <c r="H98">
        <v>121.21</v>
      </c>
      <c r="J98">
        <v>0.43099999999999999</v>
      </c>
      <c r="K98">
        <f t="shared" si="5"/>
        <v>1.2500000000000011E-4</v>
      </c>
      <c r="L98">
        <v>121.21</v>
      </c>
    </row>
    <row r="99" spans="1:12" x14ac:dyDescent="0.25">
      <c r="A99">
        <v>1140</v>
      </c>
      <c r="B99">
        <v>0.46200000000000002</v>
      </c>
      <c r="C99">
        <f t="shared" si="3"/>
        <v>-2.0833333333333351E-4</v>
      </c>
      <c r="D99">
        <v>122.13</v>
      </c>
      <c r="F99">
        <v>0.46</v>
      </c>
      <c r="G99">
        <f t="shared" si="4"/>
        <v>8.3333333333333412E-5</v>
      </c>
      <c r="H99">
        <v>122.14</v>
      </c>
      <c r="J99">
        <v>0.436</v>
      </c>
      <c r="K99">
        <f t="shared" si="5"/>
        <v>1.6666666666666682E-4</v>
      </c>
      <c r="L99">
        <v>122.13</v>
      </c>
    </row>
    <row r="100" spans="1:12" x14ac:dyDescent="0.25">
      <c r="A100">
        <v>1152</v>
      </c>
      <c r="B100">
        <v>0.45800000000000002</v>
      </c>
      <c r="C100">
        <f t="shared" si="3"/>
        <v>1.2500000000000011E-4</v>
      </c>
      <c r="D100">
        <v>123.06</v>
      </c>
      <c r="F100">
        <v>0.46400000000000002</v>
      </c>
      <c r="G100">
        <f t="shared" si="4"/>
        <v>1.6666666666666682E-4</v>
      </c>
      <c r="H100">
        <v>123.06</v>
      </c>
      <c r="J100">
        <v>0.435</v>
      </c>
      <c r="K100">
        <f t="shared" si="5"/>
        <v>0</v>
      </c>
      <c r="L100">
        <v>123.06</v>
      </c>
    </row>
    <row r="101" spans="1:12" x14ac:dyDescent="0.25">
      <c r="A101">
        <v>1164</v>
      </c>
      <c r="B101">
        <v>0.46500000000000002</v>
      </c>
      <c r="C101">
        <f t="shared" si="3"/>
        <v>5.8333333333333154E-4</v>
      </c>
      <c r="D101">
        <v>123.98</v>
      </c>
      <c r="F101">
        <v>0.46400000000000002</v>
      </c>
      <c r="G101">
        <f t="shared" si="4"/>
        <v>4.1666666666666706E-5</v>
      </c>
      <c r="H101">
        <v>123.99</v>
      </c>
      <c r="J101">
        <v>0.436</v>
      </c>
      <c r="K101">
        <f t="shared" si="5"/>
        <v>2.0833333333333351E-4</v>
      </c>
      <c r="L101">
        <v>123.98</v>
      </c>
    </row>
    <row r="102" spans="1:12" x14ac:dyDescent="0.25">
      <c r="A102">
        <v>1176</v>
      </c>
      <c r="B102">
        <v>0.47199999999999998</v>
      </c>
      <c r="C102">
        <f t="shared" si="3"/>
        <v>6.6666666666666491E-4</v>
      </c>
      <c r="D102">
        <v>124.9</v>
      </c>
      <c r="F102">
        <v>0.46500000000000002</v>
      </c>
      <c r="G102">
        <f t="shared" si="4"/>
        <v>2.4999999999999789E-4</v>
      </c>
      <c r="H102">
        <v>124.91</v>
      </c>
      <c r="J102">
        <v>0.44</v>
      </c>
      <c r="K102">
        <f t="shared" si="5"/>
        <v>4.1666666666666702E-4</v>
      </c>
      <c r="L102">
        <v>124.9</v>
      </c>
    </row>
    <row r="103" spans="1:12" x14ac:dyDescent="0.25">
      <c r="A103">
        <v>1188</v>
      </c>
      <c r="B103">
        <v>0.48099999999999998</v>
      </c>
      <c r="C103">
        <f t="shared" si="3"/>
        <v>1.6666666666666682E-4</v>
      </c>
      <c r="D103">
        <v>125.83</v>
      </c>
      <c r="F103">
        <v>0.47</v>
      </c>
      <c r="G103">
        <f t="shared" si="4"/>
        <v>3.74999999999998E-4</v>
      </c>
      <c r="H103">
        <v>125.83</v>
      </c>
      <c r="J103">
        <v>0.44600000000000001</v>
      </c>
      <c r="K103">
        <f t="shared" si="5"/>
        <v>4.1666666666666706E-5</v>
      </c>
      <c r="L103">
        <v>125.83</v>
      </c>
    </row>
    <row r="104" spans="1:12" x14ac:dyDescent="0.25">
      <c r="A104">
        <v>1200</v>
      </c>
      <c r="B104">
        <v>0.47599999999999998</v>
      </c>
      <c r="C104">
        <f t="shared" si="3"/>
        <v>4.1666666666666706E-5</v>
      </c>
      <c r="D104">
        <v>126.76</v>
      </c>
      <c r="F104">
        <v>0.47399999999999998</v>
      </c>
      <c r="G104">
        <f t="shared" si="4"/>
        <v>2.9166666666666691E-4</v>
      </c>
      <c r="H104">
        <v>126.76</v>
      </c>
      <c r="J104">
        <v>0.441</v>
      </c>
      <c r="K104">
        <f t="shared" si="5"/>
        <v>-1.2500000000000011E-4</v>
      </c>
      <c r="L104">
        <v>126.75</v>
      </c>
    </row>
    <row r="105" spans="1:12" x14ac:dyDescent="0.25">
      <c r="A105">
        <v>1212</v>
      </c>
      <c r="B105">
        <v>0.48199999999999998</v>
      </c>
      <c r="C105">
        <f t="shared" si="3"/>
        <v>0</v>
      </c>
      <c r="D105">
        <v>127.68</v>
      </c>
      <c r="F105">
        <v>0.47699999999999998</v>
      </c>
      <c r="G105">
        <f t="shared" si="4"/>
        <v>-8.3333333333333412E-5</v>
      </c>
      <c r="H105">
        <v>127.68</v>
      </c>
      <c r="J105">
        <v>0.443</v>
      </c>
      <c r="K105">
        <f t="shared" si="5"/>
        <v>4.5833333333333376E-4</v>
      </c>
      <c r="L105">
        <v>127.68</v>
      </c>
    </row>
    <row r="106" spans="1:12" x14ac:dyDescent="0.25">
      <c r="A106">
        <v>1224</v>
      </c>
      <c r="B106">
        <v>0.47599999999999998</v>
      </c>
      <c r="C106">
        <f t="shared" si="3"/>
        <v>-2.0833333333333351E-4</v>
      </c>
      <c r="D106">
        <v>128.6</v>
      </c>
      <c r="F106">
        <v>0.47199999999999998</v>
      </c>
      <c r="G106">
        <f t="shared" si="4"/>
        <v>-2.9166666666666691E-4</v>
      </c>
      <c r="H106">
        <v>128.61000000000001</v>
      </c>
      <c r="J106">
        <v>0.45200000000000001</v>
      </c>
      <c r="K106">
        <f t="shared" si="5"/>
        <v>3.7500000000000033E-4</v>
      </c>
      <c r="L106">
        <v>128.6</v>
      </c>
    </row>
    <row r="107" spans="1:12" x14ac:dyDescent="0.25">
      <c r="A107">
        <v>1236</v>
      </c>
      <c r="B107">
        <v>0.47699999999999998</v>
      </c>
      <c r="C107">
        <f t="shared" si="3"/>
        <v>4.1666666666666706E-5</v>
      </c>
      <c r="D107">
        <v>129.52000000000001</v>
      </c>
      <c r="F107">
        <v>0.47</v>
      </c>
      <c r="G107">
        <f t="shared" si="4"/>
        <v>-1.6666666666666449E-4</v>
      </c>
      <c r="H107">
        <v>129.53</v>
      </c>
      <c r="J107">
        <v>0.45200000000000001</v>
      </c>
      <c r="K107">
        <f t="shared" si="5"/>
        <v>1.2500000000000011E-4</v>
      </c>
      <c r="L107">
        <v>129.53</v>
      </c>
    </row>
    <row r="108" spans="1:12" x14ac:dyDescent="0.25">
      <c r="A108">
        <v>1248</v>
      </c>
      <c r="B108">
        <v>0.47699999999999998</v>
      </c>
      <c r="C108">
        <f t="shared" si="3"/>
        <v>8.3333333333333412E-5</v>
      </c>
      <c r="D108">
        <v>130.44999999999999</v>
      </c>
      <c r="F108">
        <v>0.46800000000000003</v>
      </c>
      <c r="G108">
        <f t="shared" si="4"/>
        <v>1.6666666666666682E-4</v>
      </c>
      <c r="H108">
        <v>130.44999999999999</v>
      </c>
      <c r="J108">
        <v>0.45500000000000002</v>
      </c>
      <c r="K108">
        <f t="shared" si="5"/>
        <v>4.1666666666666702E-4</v>
      </c>
      <c r="L108">
        <v>130.44999999999999</v>
      </c>
    </row>
    <row r="109" spans="1:12" x14ac:dyDescent="0.25">
      <c r="A109">
        <v>1260</v>
      </c>
      <c r="B109">
        <v>0.47899999999999998</v>
      </c>
      <c r="C109">
        <f t="shared" si="3"/>
        <v>-1.2500000000000011E-4</v>
      </c>
      <c r="D109">
        <v>131.37</v>
      </c>
      <c r="F109">
        <v>0.47399999999999998</v>
      </c>
      <c r="G109">
        <f t="shared" si="4"/>
        <v>2.4999999999999789E-4</v>
      </c>
      <c r="H109">
        <v>131.38</v>
      </c>
      <c r="J109">
        <v>0.46200000000000002</v>
      </c>
      <c r="K109">
        <f t="shared" si="5"/>
        <v>3.7500000000000033E-4</v>
      </c>
      <c r="L109">
        <v>131.37</v>
      </c>
    </row>
    <row r="110" spans="1:12" x14ac:dyDescent="0.25">
      <c r="A110">
        <v>1272</v>
      </c>
      <c r="B110">
        <v>0.47399999999999998</v>
      </c>
      <c r="C110">
        <f t="shared" si="3"/>
        <v>-4.1666666666666706E-5</v>
      </c>
      <c r="D110">
        <v>132.30000000000001</v>
      </c>
      <c r="F110">
        <v>0.47399999999999998</v>
      </c>
      <c r="G110">
        <f t="shared" si="4"/>
        <v>1.2500000000000011E-4</v>
      </c>
      <c r="H110">
        <v>132.30000000000001</v>
      </c>
      <c r="J110">
        <v>0.46400000000000002</v>
      </c>
      <c r="K110">
        <f t="shared" si="5"/>
        <v>3.74999999999998E-4</v>
      </c>
      <c r="L110">
        <v>132.30000000000001</v>
      </c>
    </row>
    <row r="111" spans="1:12" x14ac:dyDescent="0.25">
      <c r="A111">
        <v>1284</v>
      </c>
      <c r="B111">
        <v>0.47799999999999998</v>
      </c>
      <c r="C111">
        <f t="shared" si="3"/>
        <v>1.6666666666666682E-4</v>
      </c>
      <c r="D111">
        <v>133.22999999999999</v>
      </c>
      <c r="F111">
        <v>0.47699999999999998</v>
      </c>
      <c r="G111">
        <f t="shared" si="4"/>
        <v>2.5000000000000022E-4</v>
      </c>
      <c r="H111">
        <v>133.22</v>
      </c>
      <c r="J111">
        <v>0.47099999999999997</v>
      </c>
      <c r="K111">
        <f t="shared" si="5"/>
        <v>4.1666666666666474E-4</v>
      </c>
      <c r="L111">
        <v>133.22</v>
      </c>
    </row>
    <row r="112" spans="1:12" x14ac:dyDescent="0.25">
      <c r="A112">
        <v>1296</v>
      </c>
      <c r="B112">
        <v>0.47799999999999998</v>
      </c>
      <c r="C112">
        <f t="shared" si="3"/>
        <v>-8.3333333333333412E-5</v>
      </c>
      <c r="D112">
        <v>134.15</v>
      </c>
      <c r="F112">
        <v>0.48</v>
      </c>
      <c r="G112">
        <f t="shared" si="4"/>
        <v>8.3333333333333412E-5</v>
      </c>
      <c r="H112">
        <v>134.15</v>
      </c>
      <c r="J112">
        <v>0.47399999999999998</v>
      </c>
      <c r="K112">
        <f t="shared" si="5"/>
        <v>5.0000000000000044E-4</v>
      </c>
      <c r="L112">
        <v>134.15</v>
      </c>
    </row>
    <row r="113" spans="1:12" x14ac:dyDescent="0.25">
      <c r="A113">
        <v>1308</v>
      </c>
      <c r="B113">
        <v>0.47599999999999998</v>
      </c>
      <c r="C113">
        <f t="shared" si="3"/>
        <v>1.2500000000000011E-4</v>
      </c>
      <c r="D113">
        <v>135.07</v>
      </c>
      <c r="F113">
        <v>0.47899999999999998</v>
      </c>
      <c r="G113">
        <f t="shared" si="4"/>
        <v>0</v>
      </c>
      <c r="H113">
        <v>135.07</v>
      </c>
      <c r="J113">
        <v>0.48299999999999998</v>
      </c>
      <c r="K113">
        <f t="shared" si="5"/>
        <v>2.0833333333333351E-4</v>
      </c>
      <c r="L113">
        <v>135.07</v>
      </c>
    </row>
    <row r="114" spans="1:12" x14ac:dyDescent="0.25">
      <c r="A114">
        <v>1320</v>
      </c>
      <c r="B114">
        <v>0.48099999999999998</v>
      </c>
      <c r="C114">
        <f t="shared" si="3"/>
        <v>2.5000000000000022E-4</v>
      </c>
      <c r="D114">
        <v>136</v>
      </c>
      <c r="F114">
        <v>0.48</v>
      </c>
      <c r="G114">
        <f t="shared" si="4"/>
        <v>2.5000000000000022E-4</v>
      </c>
      <c r="H114">
        <v>136</v>
      </c>
      <c r="J114">
        <v>0.47899999999999998</v>
      </c>
      <c r="K114">
        <f t="shared" si="5"/>
        <v>3.7500000000000033E-4</v>
      </c>
      <c r="L114">
        <v>136</v>
      </c>
    </row>
    <row r="115" spans="1:12" x14ac:dyDescent="0.25">
      <c r="A115">
        <v>1332</v>
      </c>
      <c r="B115">
        <v>0.48199999999999998</v>
      </c>
      <c r="C115">
        <f t="shared" si="3"/>
        <v>1.6666666666666682E-4</v>
      </c>
      <c r="D115">
        <v>136.91999999999999</v>
      </c>
      <c r="F115">
        <v>0.48499999999999999</v>
      </c>
      <c r="G115">
        <f t="shared" si="4"/>
        <v>1.2500000000000011E-4</v>
      </c>
      <c r="H115">
        <v>136.91999999999999</v>
      </c>
      <c r="J115">
        <v>0.49199999999999999</v>
      </c>
      <c r="K115">
        <f t="shared" si="5"/>
        <v>4.1666666666666702E-4</v>
      </c>
      <c r="L115">
        <v>136.91999999999999</v>
      </c>
    </row>
    <row r="116" spans="1:12" x14ac:dyDescent="0.25">
      <c r="A116">
        <v>1344</v>
      </c>
      <c r="B116">
        <v>0.48499999999999999</v>
      </c>
      <c r="C116">
        <f t="shared" si="3"/>
        <v>2.0833333333333351E-4</v>
      </c>
      <c r="D116">
        <v>137.85</v>
      </c>
      <c r="F116">
        <v>0.48299999999999998</v>
      </c>
      <c r="G116">
        <f t="shared" si="4"/>
        <v>-4.1666666666666706E-5</v>
      </c>
      <c r="H116">
        <v>137.85</v>
      </c>
      <c r="J116">
        <v>0.48899999999999999</v>
      </c>
      <c r="K116">
        <f t="shared" si="5"/>
        <v>2.5000000000000022E-4</v>
      </c>
      <c r="L116">
        <v>137.85</v>
      </c>
    </row>
    <row r="117" spans="1:12" x14ac:dyDescent="0.25">
      <c r="A117">
        <v>1356</v>
      </c>
      <c r="B117">
        <v>0.48699999999999999</v>
      </c>
      <c r="C117">
        <f t="shared" si="3"/>
        <v>8.3333333333333412E-5</v>
      </c>
      <c r="D117">
        <v>138.78</v>
      </c>
      <c r="F117">
        <v>0.48399999999999999</v>
      </c>
      <c r="G117">
        <f t="shared" si="4"/>
        <v>4.1666666666666706E-5</v>
      </c>
      <c r="H117">
        <v>138.77000000000001</v>
      </c>
      <c r="J117">
        <v>0.498</v>
      </c>
      <c r="K117">
        <f t="shared" si="5"/>
        <v>2.0833333333333351E-4</v>
      </c>
      <c r="L117">
        <v>138.78</v>
      </c>
    </row>
    <row r="118" spans="1:12" x14ac:dyDescent="0.25">
      <c r="A118">
        <v>1368</v>
      </c>
      <c r="B118">
        <v>0.48699999999999999</v>
      </c>
      <c r="C118">
        <f t="shared" si="3"/>
        <v>1.2500000000000011E-4</v>
      </c>
      <c r="D118">
        <v>139.69999999999999</v>
      </c>
      <c r="F118">
        <v>0.48399999999999999</v>
      </c>
      <c r="G118">
        <f t="shared" si="4"/>
        <v>1.6666666666666682E-4</v>
      </c>
      <c r="H118">
        <v>139.69999999999999</v>
      </c>
      <c r="J118">
        <v>0.49399999999999999</v>
      </c>
      <c r="K118">
        <f t="shared" si="5"/>
        <v>-1.2500000000000011E-4</v>
      </c>
      <c r="L118">
        <v>139.69999999999999</v>
      </c>
    </row>
    <row r="119" spans="1:12" x14ac:dyDescent="0.25">
      <c r="A119">
        <v>1380</v>
      </c>
      <c r="B119">
        <v>0.49</v>
      </c>
      <c r="C119">
        <f t="shared" si="3"/>
        <v>2.5000000000000022E-4</v>
      </c>
      <c r="D119">
        <v>140.63</v>
      </c>
      <c r="F119">
        <v>0.48799999999999999</v>
      </c>
      <c r="G119">
        <f t="shared" si="4"/>
        <v>2.0833333333333351E-4</v>
      </c>
      <c r="H119">
        <v>140.62</v>
      </c>
      <c r="J119">
        <v>0.495</v>
      </c>
      <c r="K119">
        <f t="shared" si="5"/>
        <v>4.5833333333333376E-4</v>
      </c>
      <c r="L119">
        <v>140.63999999999999</v>
      </c>
    </row>
    <row r="120" spans="1:12" x14ac:dyDescent="0.25">
      <c r="A120">
        <v>1392</v>
      </c>
      <c r="B120">
        <v>0.49299999999999999</v>
      </c>
      <c r="C120">
        <f t="shared" si="3"/>
        <v>1.6666666666666682E-4</v>
      </c>
      <c r="D120">
        <v>141.56</v>
      </c>
      <c r="F120">
        <v>0.48899999999999999</v>
      </c>
      <c r="G120">
        <f t="shared" si="4"/>
        <v>1.2500000000000011E-4</v>
      </c>
      <c r="H120">
        <v>141.55000000000001</v>
      </c>
      <c r="J120">
        <v>0.505</v>
      </c>
      <c r="K120">
        <f t="shared" si="5"/>
        <v>3.7500000000000033E-4</v>
      </c>
      <c r="L120">
        <v>141.57</v>
      </c>
    </row>
    <row r="121" spans="1:12" x14ac:dyDescent="0.25">
      <c r="A121">
        <v>1404</v>
      </c>
      <c r="B121">
        <v>0.49399999999999999</v>
      </c>
      <c r="C121">
        <f t="shared" si="3"/>
        <v>1.2500000000000011E-4</v>
      </c>
      <c r="D121">
        <v>142.49</v>
      </c>
      <c r="F121">
        <v>0.49099999999999999</v>
      </c>
      <c r="G121">
        <f t="shared" si="4"/>
        <v>1.6666666666666682E-4</v>
      </c>
      <c r="H121">
        <v>142.47</v>
      </c>
      <c r="J121">
        <v>0.504</v>
      </c>
      <c r="K121">
        <f t="shared" si="5"/>
        <v>-4.1666666666666706E-5</v>
      </c>
      <c r="L121">
        <v>142.49</v>
      </c>
    </row>
    <row r="122" spans="1:12" x14ac:dyDescent="0.25">
      <c r="A122">
        <v>1416</v>
      </c>
      <c r="B122">
        <v>0.496</v>
      </c>
      <c r="C122">
        <f t="shared" si="3"/>
        <v>8.3333333333333412E-5</v>
      </c>
      <c r="D122">
        <v>143.41</v>
      </c>
      <c r="F122">
        <v>0.49299999999999999</v>
      </c>
      <c r="G122">
        <f t="shared" si="4"/>
        <v>2.9166666666666691E-4</v>
      </c>
      <c r="H122">
        <v>143.4</v>
      </c>
      <c r="J122">
        <v>0.504</v>
      </c>
      <c r="K122">
        <f t="shared" si="5"/>
        <v>4.1666666666666706E-5</v>
      </c>
      <c r="L122">
        <v>143.41999999999999</v>
      </c>
    </row>
    <row r="123" spans="1:12" x14ac:dyDescent="0.25">
      <c r="A123">
        <v>1428</v>
      </c>
      <c r="B123">
        <v>0.496</v>
      </c>
      <c r="C123">
        <f t="shared" si="3"/>
        <v>1.6666666666666682E-4</v>
      </c>
      <c r="D123">
        <v>144.34</v>
      </c>
      <c r="F123">
        <v>0.498</v>
      </c>
      <c r="G123">
        <f t="shared" si="4"/>
        <v>-8.3333333333333412E-5</v>
      </c>
      <c r="H123">
        <v>144.34</v>
      </c>
      <c r="J123">
        <v>0.505</v>
      </c>
      <c r="K123">
        <f t="shared" si="5"/>
        <v>8.3333333333333412E-5</v>
      </c>
      <c r="L123">
        <v>144.34</v>
      </c>
    </row>
    <row r="124" spans="1:12" x14ac:dyDescent="0.25">
      <c r="A124">
        <v>1440</v>
      </c>
      <c r="B124">
        <v>0.5</v>
      </c>
      <c r="C124">
        <f t="shared" si="3"/>
        <v>2.0833333333333351E-4</v>
      </c>
      <c r="D124">
        <v>145.26</v>
      </c>
      <c r="F124">
        <v>0.49099999999999999</v>
      </c>
      <c r="G124">
        <f t="shared" si="4"/>
        <v>-8.3333333333333412E-5</v>
      </c>
      <c r="H124">
        <v>145.27000000000001</v>
      </c>
      <c r="J124">
        <v>0.50600000000000001</v>
      </c>
      <c r="K124">
        <f t="shared" si="5"/>
        <v>-8.3333333333333412E-5</v>
      </c>
      <c r="L124">
        <v>145.27000000000001</v>
      </c>
    </row>
    <row r="125" spans="1:12" x14ac:dyDescent="0.25">
      <c r="A125">
        <v>1452</v>
      </c>
      <c r="B125">
        <v>0.501</v>
      </c>
      <c r="C125">
        <f t="shared" si="3"/>
        <v>4.1666666666666706E-5</v>
      </c>
      <c r="D125">
        <v>146.19</v>
      </c>
      <c r="F125">
        <v>0.496</v>
      </c>
      <c r="G125">
        <f t="shared" si="4"/>
        <v>3.3333333333333365E-4</v>
      </c>
      <c r="H125">
        <v>146.19</v>
      </c>
      <c r="J125">
        <v>0.503</v>
      </c>
      <c r="K125">
        <f t="shared" si="5"/>
        <v>4.1666666666666706E-5</v>
      </c>
      <c r="L125">
        <v>146.19</v>
      </c>
    </row>
    <row r="126" spans="1:12" x14ac:dyDescent="0.25">
      <c r="A126">
        <v>1464</v>
      </c>
      <c r="B126">
        <v>0.501</v>
      </c>
      <c r="C126">
        <f t="shared" si="3"/>
        <v>4.1666666666666706E-5</v>
      </c>
      <c r="D126">
        <v>147.11000000000001</v>
      </c>
      <c r="F126">
        <v>0.499</v>
      </c>
      <c r="G126">
        <f t="shared" si="4"/>
        <v>1.2500000000000011E-4</v>
      </c>
      <c r="H126">
        <v>147.12</v>
      </c>
      <c r="J126">
        <v>0.50700000000000001</v>
      </c>
      <c r="K126">
        <f t="shared" si="5"/>
        <v>4.1666666666666706E-5</v>
      </c>
      <c r="L126">
        <v>147.11000000000001</v>
      </c>
    </row>
    <row r="127" spans="1:12" x14ac:dyDescent="0.25">
      <c r="A127">
        <v>1476</v>
      </c>
      <c r="B127">
        <v>0.502</v>
      </c>
      <c r="C127">
        <f t="shared" si="3"/>
        <v>1.2500000000000011E-4</v>
      </c>
      <c r="D127">
        <v>148.03</v>
      </c>
      <c r="F127">
        <v>0.499</v>
      </c>
      <c r="G127">
        <f t="shared" si="4"/>
        <v>1.2500000000000011E-4</v>
      </c>
      <c r="H127">
        <v>148.04</v>
      </c>
      <c r="J127">
        <v>0.504</v>
      </c>
      <c r="K127">
        <f t="shared" si="5"/>
        <v>-8.3333333333333412E-5</v>
      </c>
      <c r="L127">
        <v>148.03</v>
      </c>
    </row>
    <row r="128" spans="1:12" x14ac:dyDescent="0.25">
      <c r="A128">
        <v>1488</v>
      </c>
      <c r="B128">
        <v>0.504</v>
      </c>
      <c r="C128">
        <f t="shared" si="3"/>
        <v>1.6666666666666682E-4</v>
      </c>
      <c r="D128">
        <v>148.96</v>
      </c>
      <c r="F128">
        <v>0.502</v>
      </c>
      <c r="G128">
        <f t="shared" si="4"/>
        <v>8.3333333333333412E-5</v>
      </c>
      <c r="H128">
        <v>148.97</v>
      </c>
      <c r="J128">
        <v>0.505</v>
      </c>
      <c r="K128">
        <f t="shared" si="5"/>
        <v>-4.1666666666666706E-5</v>
      </c>
      <c r="L128">
        <v>148.96</v>
      </c>
    </row>
    <row r="129" spans="1:12" x14ac:dyDescent="0.25">
      <c r="A129">
        <v>1500</v>
      </c>
      <c r="B129">
        <v>0.50600000000000001</v>
      </c>
      <c r="C129">
        <f t="shared" si="3"/>
        <v>8.3333333333333412E-5</v>
      </c>
      <c r="D129">
        <v>149.88999999999999</v>
      </c>
      <c r="F129">
        <v>0.501</v>
      </c>
      <c r="G129">
        <f t="shared" si="4"/>
        <v>8.3333333333333412E-5</v>
      </c>
      <c r="H129">
        <v>149.88999999999999</v>
      </c>
      <c r="J129">
        <v>0.503</v>
      </c>
      <c r="K129">
        <f t="shared" si="5"/>
        <v>-4.1666666666666702E-4</v>
      </c>
      <c r="L129">
        <v>149.88</v>
      </c>
    </row>
    <row r="130" spans="1:12" x14ac:dyDescent="0.25">
      <c r="A130">
        <v>1512</v>
      </c>
      <c r="B130">
        <v>0.50600000000000001</v>
      </c>
      <c r="C130">
        <f t="shared" si="3"/>
        <v>8.3333333333333412E-5</v>
      </c>
      <c r="D130">
        <v>150.81</v>
      </c>
      <c r="F130">
        <v>0.504</v>
      </c>
      <c r="G130">
        <f t="shared" si="4"/>
        <v>2.5000000000000022E-4</v>
      </c>
      <c r="H130">
        <v>150.81</v>
      </c>
      <c r="J130">
        <v>0.495</v>
      </c>
      <c r="K130">
        <f t="shared" si="5"/>
        <v>0</v>
      </c>
      <c r="L130">
        <v>150.81</v>
      </c>
    </row>
    <row r="131" spans="1:12" x14ac:dyDescent="0.25">
      <c r="A131">
        <v>1524</v>
      </c>
      <c r="B131">
        <v>0.50800000000000001</v>
      </c>
      <c r="C131">
        <f t="shared" si="3"/>
        <v>1.2500000000000011E-4</v>
      </c>
      <c r="D131">
        <v>151.74</v>
      </c>
      <c r="F131">
        <v>0.50700000000000001</v>
      </c>
      <c r="G131">
        <f t="shared" si="4"/>
        <v>1.6666666666666682E-4</v>
      </c>
      <c r="H131">
        <v>151.74</v>
      </c>
      <c r="J131">
        <v>0.503</v>
      </c>
      <c r="K131">
        <f t="shared" si="5"/>
        <v>2.9166666666666691E-4</v>
      </c>
      <c r="L131">
        <v>151.74</v>
      </c>
    </row>
    <row r="132" spans="1:12" x14ac:dyDescent="0.25">
      <c r="A132">
        <v>1536</v>
      </c>
      <c r="B132">
        <v>0.50900000000000001</v>
      </c>
      <c r="C132">
        <f t="shared" si="3"/>
        <v>2.0833333333333351E-4</v>
      </c>
      <c r="D132">
        <v>152.66</v>
      </c>
      <c r="F132">
        <v>0.50800000000000001</v>
      </c>
      <c r="G132">
        <f t="shared" si="4"/>
        <v>-8.3333333333333412E-5</v>
      </c>
      <c r="H132">
        <v>152.66</v>
      </c>
      <c r="J132">
        <v>0.502</v>
      </c>
      <c r="K132">
        <f t="shared" si="5"/>
        <v>-8.3333333333333412E-5</v>
      </c>
      <c r="L132">
        <v>152.66</v>
      </c>
    </row>
    <row r="133" spans="1:12" x14ac:dyDescent="0.25">
      <c r="A133">
        <v>1548</v>
      </c>
      <c r="B133">
        <v>0.51300000000000001</v>
      </c>
      <c r="C133">
        <f t="shared" si="3"/>
        <v>8.3333333333333412E-5</v>
      </c>
      <c r="D133">
        <v>153.58000000000001</v>
      </c>
      <c r="F133">
        <v>0.505</v>
      </c>
      <c r="G133">
        <f t="shared" si="4"/>
        <v>0</v>
      </c>
      <c r="H133">
        <v>153.58000000000001</v>
      </c>
      <c r="J133">
        <v>0.501</v>
      </c>
      <c r="K133">
        <f t="shared" si="5"/>
        <v>1.6666666666666682E-4</v>
      </c>
      <c r="L133">
        <v>153.58000000000001</v>
      </c>
    </row>
    <row r="134" spans="1:12" x14ac:dyDescent="0.25">
      <c r="A134">
        <v>1560</v>
      </c>
      <c r="B134">
        <v>0.51100000000000001</v>
      </c>
      <c r="C134">
        <f t="shared" si="3"/>
        <v>2.0833333333333351E-4</v>
      </c>
      <c r="D134">
        <v>154.51</v>
      </c>
      <c r="F134">
        <v>0.50800000000000001</v>
      </c>
      <c r="G134">
        <f t="shared" si="4"/>
        <v>2.0833333333333351E-4</v>
      </c>
      <c r="H134">
        <v>154.51</v>
      </c>
      <c r="J134">
        <v>0.50600000000000001</v>
      </c>
      <c r="K134">
        <f t="shared" si="5"/>
        <v>1.2500000000000011E-4</v>
      </c>
      <c r="L134">
        <v>154.51</v>
      </c>
    </row>
    <row r="135" spans="1:12" x14ac:dyDescent="0.25">
      <c r="A135">
        <v>1572</v>
      </c>
      <c r="B135">
        <v>0.51800000000000002</v>
      </c>
      <c r="C135">
        <f t="shared" ref="C135:C139" si="6">(B136-B134)/(A136-A134)</f>
        <v>1.6666666666666682E-4</v>
      </c>
      <c r="D135">
        <v>155.43</v>
      </c>
      <c r="F135">
        <v>0.51</v>
      </c>
      <c r="G135">
        <f t="shared" ref="G135:G139" si="7">(F136-F134)/(A136-A134)</f>
        <v>1.2500000000000011E-4</v>
      </c>
      <c r="H135">
        <v>155.44</v>
      </c>
      <c r="J135">
        <v>0.504</v>
      </c>
      <c r="K135">
        <f t="shared" ref="K135:K139" si="8">(J136-J134)/(A136-A134)</f>
        <v>8.3333333333333412E-5</v>
      </c>
      <c r="L135">
        <v>155.43</v>
      </c>
    </row>
    <row r="136" spans="1:12" x14ac:dyDescent="0.25">
      <c r="A136">
        <v>1584</v>
      </c>
      <c r="B136">
        <v>0.51500000000000001</v>
      </c>
      <c r="C136">
        <f t="shared" si="6"/>
        <v>-1.6666666666666682E-4</v>
      </c>
      <c r="D136">
        <v>156.36000000000001</v>
      </c>
      <c r="F136">
        <v>0.51100000000000001</v>
      </c>
      <c r="G136">
        <f t="shared" si="7"/>
        <v>-1.2500000000000011E-4</v>
      </c>
      <c r="H136">
        <v>156.36000000000001</v>
      </c>
      <c r="J136">
        <v>0.50800000000000001</v>
      </c>
      <c r="K136">
        <f t="shared" si="8"/>
        <v>2.5000000000000022E-4</v>
      </c>
      <c r="L136">
        <v>156.36000000000001</v>
      </c>
    </row>
    <row r="137" spans="1:12" x14ac:dyDescent="0.25">
      <c r="A137">
        <v>1596</v>
      </c>
      <c r="B137">
        <v>0.51400000000000001</v>
      </c>
      <c r="C137">
        <f t="shared" si="6"/>
        <v>8.3333333333333412E-5</v>
      </c>
      <c r="D137">
        <v>157.28</v>
      </c>
      <c r="F137">
        <v>0.50700000000000001</v>
      </c>
      <c r="G137">
        <f t="shared" si="7"/>
        <v>-4.1666666666666706E-5</v>
      </c>
      <c r="H137">
        <v>157.28</v>
      </c>
      <c r="J137">
        <v>0.51</v>
      </c>
      <c r="K137">
        <f t="shared" si="8"/>
        <v>-4.1666666666666706E-5</v>
      </c>
      <c r="L137">
        <v>157.28</v>
      </c>
    </row>
    <row r="138" spans="1:12" x14ac:dyDescent="0.25">
      <c r="A138">
        <v>1608</v>
      </c>
      <c r="B138">
        <v>0.51700000000000002</v>
      </c>
      <c r="C138">
        <f t="shared" si="6"/>
        <v>1.6666666666666682E-4</v>
      </c>
      <c r="D138">
        <v>158.21</v>
      </c>
      <c r="F138">
        <v>0.51</v>
      </c>
      <c r="G138">
        <f t="shared" si="7"/>
        <v>1.2500000000000011E-4</v>
      </c>
      <c r="H138">
        <v>158.21</v>
      </c>
      <c r="J138">
        <v>0.50700000000000001</v>
      </c>
      <c r="K138">
        <f t="shared" si="8"/>
        <v>-1.2500000000000011E-4</v>
      </c>
      <c r="L138">
        <v>158.21</v>
      </c>
    </row>
    <row r="139" spans="1:12" x14ac:dyDescent="0.25">
      <c r="A139">
        <v>1620</v>
      </c>
      <c r="B139">
        <v>0.51800000000000002</v>
      </c>
      <c r="C139">
        <f t="shared" si="6"/>
        <v>4.1666666666666706E-5</v>
      </c>
      <c r="D139">
        <v>159.13</v>
      </c>
      <c r="F139">
        <v>0.51</v>
      </c>
      <c r="G139">
        <f t="shared" si="7"/>
        <v>-4.1666666666666706E-5</v>
      </c>
      <c r="H139">
        <v>159.13999999999999</v>
      </c>
      <c r="J139">
        <v>0.50700000000000001</v>
      </c>
      <c r="K139">
        <f t="shared" si="8"/>
        <v>1.2500000000000011E-4</v>
      </c>
      <c r="L139">
        <v>159.13</v>
      </c>
    </row>
    <row r="140" spans="1:12" x14ac:dyDescent="0.25">
      <c r="A140">
        <v>1632</v>
      </c>
      <c r="B140">
        <v>0.51800000000000002</v>
      </c>
      <c r="D140">
        <v>160.06</v>
      </c>
      <c r="F140">
        <v>0.50900000000000001</v>
      </c>
      <c r="H140">
        <v>160.06</v>
      </c>
      <c r="J140">
        <v>0.51</v>
      </c>
      <c r="L140">
        <v>160.06</v>
      </c>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119DE-B115-4309-8421-65ED71AFFFB9}">
  <sheetPr>
    <tabColor rgb="FF7030A0"/>
  </sheetPr>
  <dimension ref="A1:E52"/>
  <sheetViews>
    <sheetView workbookViewId="0">
      <selection activeCell="A3" sqref="A3:XFD3"/>
    </sheetView>
  </sheetViews>
  <sheetFormatPr defaultRowHeight="15" x14ac:dyDescent="0.25"/>
  <sheetData>
    <row r="1" spans="1:5" x14ac:dyDescent="0.25">
      <c r="A1" s="2" t="s">
        <v>8</v>
      </c>
      <c r="B1" s="2"/>
      <c r="C1" s="2"/>
      <c r="D1" s="2" t="s">
        <v>10</v>
      </c>
      <c r="E1" s="2"/>
    </row>
    <row r="2" spans="1:5" x14ac:dyDescent="0.25">
      <c r="A2" s="2" t="s">
        <v>22</v>
      </c>
      <c r="B2" s="2" t="s">
        <v>23</v>
      </c>
      <c r="C2" s="2"/>
      <c r="D2" s="2" t="s">
        <v>22</v>
      </c>
      <c r="E2" s="2" t="s">
        <v>23</v>
      </c>
    </row>
    <row r="3" spans="1:5" x14ac:dyDescent="0.25">
      <c r="A3" s="2" t="s">
        <v>24</v>
      </c>
      <c r="B3" s="2" t="s">
        <v>24</v>
      </c>
      <c r="C3" s="2"/>
      <c r="D3" s="2" t="s">
        <v>24</v>
      </c>
      <c r="E3" s="2" t="s">
        <v>24</v>
      </c>
    </row>
    <row r="5" spans="1:5" x14ac:dyDescent="0.25">
      <c r="A5">
        <v>257.82</v>
      </c>
      <c r="B5">
        <v>-58.65</v>
      </c>
      <c r="D5">
        <v>326.11</v>
      </c>
      <c r="E5">
        <v>-56.97</v>
      </c>
    </row>
    <row r="6" spans="1:5" x14ac:dyDescent="0.25">
      <c r="A6">
        <v>284.38</v>
      </c>
      <c r="B6">
        <v>-48.48</v>
      </c>
      <c r="D6">
        <v>322.54000000000002</v>
      </c>
      <c r="E6">
        <v>-47.05</v>
      </c>
    </row>
    <row r="7" spans="1:5" x14ac:dyDescent="0.25">
      <c r="A7">
        <v>272.51</v>
      </c>
      <c r="B7">
        <v>-48.07</v>
      </c>
      <c r="D7">
        <v>319.86</v>
      </c>
      <c r="E7">
        <v>-54.25</v>
      </c>
    </row>
    <row r="8" spans="1:5" x14ac:dyDescent="0.25">
      <c r="A8">
        <v>271.56</v>
      </c>
      <c r="B8">
        <v>-57.55</v>
      </c>
      <c r="D8">
        <v>333.08</v>
      </c>
      <c r="E8">
        <v>-49.55</v>
      </c>
    </row>
    <row r="9" spans="1:5" x14ac:dyDescent="0.25">
      <c r="A9">
        <v>262.85000000000002</v>
      </c>
      <c r="B9">
        <v>-48.05</v>
      </c>
      <c r="D9">
        <v>323.83999999999997</v>
      </c>
      <c r="E9">
        <v>-50.05</v>
      </c>
    </row>
    <row r="10" spans="1:5" x14ac:dyDescent="0.25">
      <c r="A10">
        <v>258.87</v>
      </c>
      <c r="B10">
        <v>-42.97</v>
      </c>
      <c r="D10">
        <v>298.47000000000003</v>
      </c>
      <c r="E10">
        <v>-61.36</v>
      </c>
    </row>
    <row r="11" spans="1:5" x14ac:dyDescent="0.25">
      <c r="A11">
        <v>261.11</v>
      </c>
      <c r="B11">
        <v>-44.9</v>
      </c>
      <c r="D11">
        <v>308.27999999999997</v>
      </c>
      <c r="E11">
        <v>-53.72</v>
      </c>
    </row>
    <row r="12" spans="1:5" x14ac:dyDescent="0.25">
      <c r="A12">
        <v>266.17</v>
      </c>
      <c r="B12">
        <v>-57.81</v>
      </c>
      <c r="D12">
        <v>291.44</v>
      </c>
      <c r="E12">
        <v>-49.26</v>
      </c>
    </row>
    <row r="13" spans="1:5" x14ac:dyDescent="0.25">
      <c r="A13">
        <v>287.25</v>
      </c>
      <c r="B13">
        <v>-62.22</v>
      </c>
      <c r="D13">
        <v>311.7</v>
      </c>
      <c r="E13">
        <v>-49.07</v>
      </c>
    </row>
    <row r="14" spans="1:5" x14ac:dyDescent="0.25">
      <c r="A14">
        <v>259.92</v>
      </c>
      <c r="B14">
        <v>-61.43</v>
      </c>
      <c r="D14">
        <v>297.32</v>
      </c>
      <c r="E14">
        <v>-51.71</v>
      </c>
    </row>
    <row r="16" spans="1:5" x14ac:dyDescent="0.25">
      <c r="A16">
        <v>210.77</v>
      </c>
      <c r="B16">
        <v>-63.78</v>
      </c>
      <c r="D16">
        <v>271.36</v>
      </c>
      <c r="E16">
        <v>-51.13</v>
      </c>
    </row>
    <row r="17" spans="1:5" x14ac:dyDescent="0.25">
      <c r="A17">
        <v>221.37</v>
      </c>
      <c r="B17">
        <v>-66.180000000000007</v>
      </c>
      <c r="D17">
        <v>240.25</v>
      </c>
      <c r="E17">
        <v>-40.18</v>
      </c>
    </row>
    <row r="18" spans="1:5" x14ac:dyDescent="0.25">
      <c r="A18">
        <v>206.92</v>
      </c>
      <c r="B18">
        <v>-65.41</v>
      </c>
      <c r="D18">
        <v>258.16000000000003</v>
      </c>
      <c r="E18">
        <v>-55.4</v>
      </c>
    </row>
    <row r="19" spans="1:5" x14ac:dyDescent="0.25">
      <c r="A19">
        <v>250.53</v>
      </c>
      <c r="B19">
        <v>-63.21</v>
      </c>
      <c r="D19">
        <v>247.24</v>
      </c>
      <c r="E19">
        <v>-59.01</v>
      </c>
    </row>
    <row r="20" spans="1:5" x14ac:dyDescent="0.25">
      <c r="A20">
        <v>221.05</v>
      </c>
      <c r="B20">
        <v>-68.89</v>
      </c>
      <c r="D20">
        <v>257.22000000000003</v>
      </c>
      <c r="E20">
        <v>-56.15</v>
      </c>
    </row>
    <row r="21" spans="1:5" x14ac:dyDescent="0.25">
      <c r="A21">
        <v>227.57</v>
      </c>
      <c r="B21">
        <v>-65.540000000000006</v>
      </c>
      <c r="D21">
        <v>249.64</v>
      </c>
      <c r="E21">
        <v>-63.94</v>
      </c>
    </row>
    <row r="22" spans="1:5" x14ac:dyDescent="0.25">
      <c r="A22">
        <v>240.11</v>
      </c>
      <c r="B22">
        <v>-68.72</v>
      </c>
      <c r="D22">
        <v>249.36</v>
      </c>
      <c r="E22">
        <v>-51.25</v>
      </c>
    </row>
    <row r="23" spans="1:5" x14ac:dyDescent="0.25">
      <c r="A23">
        <v>225.59</v>
      </c>
      <c r="B23">
        <v>-66.38</v>
      </c>
      <c r="D23">
        <v>229.74</v>
      </c>
      <c r="E23">
        <v>-61.29</v>
      </c>
    </row>
    <row r="24" spans="1:5" x14ac:dyDescent="0.25">
      <c r="A24">
        <v>227.37</v>
      </c>
      <c r="B24">
        <v>-66.63</v>
      </c>
      <c r="D24">
        <v>236.73</v>
      </c>
      <c r="E24">
        <v>-52.74</v>
      </c>
    </row>
    <row r="25" spans="1:5" x14ac:dyDescent="0.25">
      <c r="A25">
        <v>262.51</v>
      </c>
      <c r="B25">
        <v>-64.77</v>
      </c>
      <c r="D25">
        <v>259.86</v>
      </c>
      <c r="E25">
        <v>-52.15</v>
      </c>
    </row>
    <row r="27" spans="1:5" x14ac:dyDescent="0.25">
      <c r="A27">
        <v>243.54</v>
      </c>
      <c r="B27">
        <v>-72.53</v>
      </c>
      <c r="D27">
        <v>244.56</v>
      </c>
      <c r="E27">
        <v>-60.25</v>
      </c>
    </row>
    <row r="28" spans="1:5" x14ac:dyDescent="0.25">
      <c r="A28">
        <v>271.98</v>
      </c>
      <c r="B28">
        <v>-70.39</v>
      </c>
      <c r="D28">
        <v>277.22000000000003</v>
      </c>
      <c r="E28">
        <v>-60.14</v>
      </c>
    </row>
    <row r="29" spans="1:5" x14ac:dyDescent="0.25">
      <c r="A29">
        <v>263.54000000000002</v>
      </c>
      <c r="B29">
        <v>-58.51</v>
      </c>
      <c r="D29">
        <v>291.61</v>
      </c>
      <c r="E29">
        <v>-59.09</v>
      </c>
    </row>
    <row r="30" spans="1:5" x14ac:dyDescent="0.25">
      <c r="A30">
        <v>270.89999999999998</v>
      </c>
      <c r="B30">
        <v>-70.83</v>
      </c>
      <c r="D30">
        <v>265.45999999999998</v>
      </c>
      <c r="E30">
        <v>-51.89</v>
      </c>
    </row>
    <row r="31" spans="1:5" x14ac:dyDescent="0.25">
      <c r="A31">
        <v>267.22000000000003</v>
      </c>
      <c r="B31">
        <v>-73.05</v>
      </c>
      <c r="D31">
        <v>258.62</v>
      </c>
      <c r="E31">
        <v>-66.349999999999994</v>
      </c>
    </row>
    <row r="32" spans="1:5" x14ac:dyDescent="0.25">
      <c r="A32">
        <v>243.41</v>
      </c>
      <c r="B32">
        <v>-54.53</v>
      </c>
      <c r="D32">
        <v>326.43</v>
      </c>
      <c r="E32">
        <v>-55.34</v>
      </c>
    </row>
    <row r="33" spans="1:5" x14ac:dyDescent="0.25">
      <c r="A33">
        <v>248.22</v>
      </c>
      <c r="B33">
        <v>-53.4</v>
      </c>
      <c r="D33">
        <v>298.14</v>
      </c>
      <c r="E33">
        <v>-58.47</v>
      </c>
    </row>
    <row r="34" spans="1:5" x14ac:dyDescent="0.25">
      <c r="A34">
        <v>262.62</v>
      </c>
      <c r="B34">
        <v>-55.63</v>
      </c>
      <c r="D34">
        <v>285.61</v>
      </c>
      <c r="E34">
        <v>-61.32</v>
      </c>
    </row>
    <row r="35" spans="1:5" x14ac:dyDescent="0.25">
      <c r="A35">
        <v>242.72</v>
      </c>
      <c r="B35">
        <v>-61.17</v>
      </c>
      <c r="D35">
        <v>304.13</v>
      </c>
      <c r="E35">
        <v>-63.78</v>
      </c>
    </row>
    <row r="36" spans="1:5" x14ac:dyDescent="0.25">
      <c r="A36">
        <v>252.82</v>
      </c>
      <c r="B36">
        <v>-59.2</v>
      </c>
      <c r="D36">
        <v>296.58</v>
      </c>
      <c r="E36">
        <v>-58.46</v>
      </c>
    </row>
    <row r="38" spans="1:5" x14ac:dyDescent="0.25">
      <c r="A38">
        <f>AVERAGE(A5:A36)</f>
        <v>251.44</v>
      </c>
      <c r="B38">
        <f>AVERAGE(B5:B36)</f>
        <v>-60.629333333333335</v>
      </c>
      <c r="D38">
        <f>AVERAGE(D5:D36)</f>
        <v>282.6853333333334</v>
      </c>
      <c r="E38">
        <f>AVERAGE(E5:E36)</f>
        <v>-55.377333333333333</v>
      </c>
    </row>
    <row r="39" spans="1:5" x14ac:dyDescent="0.25">
      <c r="A39">
        <f>STDEV(A5:A36)</f>
        <v>21.085856675130323</v>
      </c>
      <c r="B39">
        <f>STDEV(B5:B36)</f>
        <v>8.2590844167073243</v>
      </c>
      <c r="D39">
        <f>STDEV(D5:D36)</f>
        <v>31.323216654889922</v>
      </c>
      <c r="E39">
        <f>STDEV(E5:E36)</f>
        <v>5.8366262889430738</v>
      </c>
    </row>
    <row r="43" spans="1:5" x14ac:dyDescent="0.25">
      <c r="B43" s="2"/>
    </row>
    <row r="45" spans="1:5" x14ac:dyDescent="0.25">
      <c r="B45" s="3"/>
      <c r="C45" s="4"/>
      <c r="D45" s="48"/>
      <c r="E45" s="49"/>
    </row>
    <row r="46" spans="1:5" x14ac:dyDescent="0.25">
      <c r="C46" s="5"/>
      <c r="D46" s="6"/>
      <c r="E46" s="6"/>
    </row>
    <row r="47" spans="1:5" x14ac:dyDescent="0.25">
      <c r="C47" s="5"/>
      <c r="D47" s="6"/>
      <c r="E47" s="6"/>
    </row>
    <row r="48" spans="1:5" x14ac:dyDescent="0.25">
      <c r="B48" s="2"/>
    </row>
    <row r="50" spans="2:5" x14ac:dyDescent="0.25">
      <c r="B50" s="3"/>
      <c r="C50" s="4"/>
      <c r="D50" s="48"/>
      <c r="E50" s="49"/>
    </row>
    <row r="51" spans="2:5" x14ac:dyDescent="0.25">
      <c r="C51" s="5"/>
      <c r="D51" s="6"/>
      <c r="E51" s="6"/>
    </row>
    <row r="52" spans="2:5" x14ac:dyDescent="0.25">
      <c r="C52" s="5"/>
      <c r="D52" s="6"/>
      <c r="E52" s="6"/>
    </row>
  </sheetData>
  <mergeCells count="2">
    <mergeCell ref="D45:E45"/>
    <mergeCell ref="D50:E5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Index</vt:lpstr>
      <vt:lpstr>Figure 6_7_Frequency sweeps</vt:lpstr>
      <vt:lpstr>Control_Frequency</vt:lpstr>
      <vt:lpstr>RS ORAFTI_Frequency</vt:lpstr>
      <vt:lpstr>Figure 8_TempRamp Control</vt:lpstr>
      <vt:lpstr>Fig 8_TempRamp RSOrafti</vt:lpstr>
      <vt:lpstr>Table 5. TST Control</vt:lpstr>
      <vt:lpstr>Table 5_TST RSOrafti</vt:lpstr>
      <vt:lpstr>Table 5_Dough texture</vt:lpstr>
      <vt:lpstr>Table 6_Water activity</vt:lpstr>
      <vt:lpstr>Table 6_Moisture</vt:lpstr>
      <vt:lpstr>Table 6_Colour</vt:lpstr>
      <vt:lpstr>Table 6_Biscuit texture</vt:lpstr>
      <vt:lpstr>Table 6_lenght, width, thicknes</vt:lpstr>
      <vt:lpstr>Table 4_Sensory profile of bisc</vt:lpstr>
      <vt:lpstr>Table 4. variable description</vt:lpstr>
    </vt:vector>
  </TitlesOfParts>
  <Company>University of Reading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Rheometer</dc:creator>
  <cp:lastModifiedBy>Julia Rodriguez Garcia</cp:lastModifiedBy>
  <dcterms:created xsi:type="dcterms:W3CDTF">2018-03-09T13:21:56Z</dcterms:created>
  <dcterms:modified xsi:type="dcterms:W3CDTF">2021-02-25T09:18:53Z</dcterms:modified>
</cp:coreProperties>
</file>