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5. Oils_1. Jansuda Kampa/3. Open Research/Data/"/>
    </mc:Choice>
  </mc:AlternateContent>
  <xr:revisionPtr revIDLastSave="1" documentId="13_ncr:1_{919F0B79-8EB6-4E08-92F9-BBA9164A74FF}" xr6:coauthVersionLast="47" xr6:coauthVersionMax="47" xr10:uidLastSave="{0F834245-40EC-4EAC-BB1C-8DBBCA0ACEDB}"/>
  <bookViews>
    <workbookView xWindow="28680" yWindow="-120" windowWidth="29040" windowHeight="15840" xr2:uid="{F5917528-23A3-4E9D-8BAF-D743E9034751}"/>
  </bookViews>
  <sheets>
    <sheet name="Index" sheetId="6" r:id="rId1"/>
    <sheet name="Table1_MDD" sheetId="1" r:id="rId2"/>
    <sheet name="Table1_PDI" sheetId="2" r:id="rId3"/>
    <sheet name="Table1_Zeta potential" sheetId="3" r:id="rId4"/>
    <sheet name="Table1_colou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9" i="4" l="1"/>
  <c r="X18" i="4"/>
  <c r="X17" i="4"/>
  <c r="Z17" i="4" s="1"/>
  <c r="X16" i="4"/>
  <c r="X15" i="4"/>
  <c r="X14" i="4"/>
  <c r="X13" i="4"/>
  <c r="X12" i="4"/>
  <c r="Z11" i="4" s="1"/>
  <c r="X11" i="4"/>
  <c r="X10" i="4"/>
  <c r="X9" i="4"/>
  <c r="X8" i="4"/>
  <c r="Z8" i="4" s="1"/>
  <c r="X7" i="4"/>
  <c r="X6" i="4"/>
  <c r="X5" i="4"/>
  <c r="Z5" i="4" s="1"/>
  <c r="O19" i="4"/>
  <c r="O18" i="4"/>
  <c r="O17" i="4"/>
  <c r="O16" i="4"/>
  <c r="O15" i="4"/>
  <c r="O14" i="4"/>
  <c r="O13" i="4"/>
  <c r="O12" i="4"/>
  <c r="O11" i="4"/>
  <c r="O10" i="4"/>
  <c r="O9" i="4"/>
  <c r="O8" i="4"/>
  <c r="Q8" i="4" s="1"/>
  <c r="O7" i="4"/>
  <c r="O6" i="4"/>
  <c r="O5" i="4"/>
  <c r="F19" i="4"/>
  <c r="F18" i="4"/>
  <c r="F17" i="4"/>
  <c r="F16" i="4"/>
  <c r="F15" i="4"/>
  <c r="F14" i="4"/>
  <c r="G14" i="4" s="1"/>
  <c r="F13" i="4"/>
  <c r="F12" i="4"/>
  <c r="F11" i="4"/>
  <c r="F10" i="4"/>
  <c r="F9" i="4"/>
  <c r="F8" i="4"/>
  <c r="F7" i="4"/>
  <c r="F6" i="4"/>
  <c r="F5" i="4"/>
  <c r="F19" i="3"/>
  <c r="F18" i="3"/>
  <c r="F17" i="3"/>
  <c r="H17" i="3" s="1"/>
  <c r="F16" i="3"/>
  <c r="F15" i="3"/>
  <c r="F14" i="3"/>
  <c r="F13" i="3"/>
  <c r="F12" i="3"/>
  <c r="F11" i="3"/>
  <c r="F10" i="3"/>
  <c r="F9" i="3"/>
  <c r="F8" i="3"/>
  <c r="F7" i="3"/>
  <c r="F6" i="3"/>
  <c r="F5" i="3"/>
  <c r="G5" i="3" s="1"/>
  <c r="H17" i="2"/>
  <c r="H14" i="2"/>
  <c r="H11" i="2"/>
  <c r="H8" i="2"/>
  <c r="H5" i="2"/>
  <c r="G17" i="2"/>
  <c r="G14" i="2"/>
  <c r="G11" i="2"/>
  <c r="G8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H17" i="1"/>
  <c r="H14" i="1"/>
  <c r="H11" i="1"/>
  <c r="H8" i="1"/>
  <c r="H5" i="1"/>
  <c r="G17" i="1"/>
  <c r="G14" i="1"/>
  <c r="G11" i="1"/>
  <c r="G8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Q5" i="4" l="1"/>
  <c r="H17" i="4"/>
  <c r="Z14" i="4"/>
  <c r="Y11" i="4"/>
  <c r="P5" i="4"/>
  <c r="Q14" i="4"/>
  <c r="Q17" i="4"/>
  <c r="P11" i="4"/>
  <c r="P14" i="4"/>
  <c r="H14" i="4"/>
  <c r="G17" i="4"/>
  <c r="H8" i="4"/>
  <c r="H5" i="4"/>
  <c r="Y17" i="4"/>
  <c r="Y14" i="4"/>
  <c r="Y5" i="4"/>
  <c r="Q11" i="4"/>
  <c r="P17" i="4"/>
  <c r="H11" i="4"/>
  <c r="G5" i="4"/>
  <c r="Y8" i="4"/>
  <c r="P8" i="4"/>
  <c r="G8" i="4"/>
  <c r="G11" i="4"/>
  <c r="H14" i="3"/>
  <c r="H5" i="3"/>
  <c r="H11" i="3"/>
  <c r="G17" i="3"/>
  <c r="G8" i="3"/>
  <c r="G14" i="3"/>
  <c r="H8" i="3"/>
  <c r="G11" i="3"/>
</calcChain>
</file>

<file path=xl/sharedStrings.xml><?xml version="1.0" encoding="utf-8"?>
<sst xmlns="http://schemas.openxmlformats.org/spreadsheetml/2006/main" count="103" uniqueCount="43">
  <si>
    <t>MDD (nm)</t>
  </si>
  <si>
    <t>PDI</t>
  </si>
  <si>
    <t>EVO-E</t>
  </si>
  <si>
    <t>CPR-E</t>
  </si>
  <si>
    <t>OO-E</t>
  </si>
  <si>
    <t>RO-E</t>
  </si>
  <si>
    <t>SO-E</t>
  </si>
  <si>
    <t>Oils</t>
  </si>
  <si>
    <t>Batch</t>
  </si>
  <si>
    <t>Average</t>
  </si>
  <si>
    <t>SD</t>
  </si>
  <si>
    <t>Rep 1</t>
  </si>
  <si>
    <t>Rep 2</t>
  </si>
  <si>
    <t>Rep 3</t>
  </si>
  <si>
    <t>Mean droplet diameter of conventional emulsions</t>
  </si>
  <si>
    <t>Polydispersity index (PDI) of conventional emulsions</t>
  </si>
  <si>
    <t>MDD (nm) Average</t>
  </si>
  <si>
    <t>PDI Average</t>
  </si>
  <si>
    <t>ζ-potential (mV) of conventional emulsions</t>
  </si>
  <si>
    <t>ζ-potential (mV) Average</t>
  </si>
  <si>
    <t>ζ-potential</t>
  </si>
  <si>
    <t>Colour of conventional emulsions</t>
  </si>
  <si>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</si>
  <si>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* Average</t>
    </r>
  </si>
  <si>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</si>
  <si>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 Average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</si>
  <si>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</si>
  <si>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 Average</t>
    </r>
  </si>
  <si>
    <t>FIGURE/TABLE</t>
  </si>
  <si>
    <t>TITLE</t>
  </si>
  <si>
    <t>MANUSCRIPT SECTION</t>
  </si>
  <si>
    <t>Table 1</t>
  </si>
  <si>
    <t xml:space="preserve">3.1.1 Mean droplet diameter (MDD) and polydispersity index (PDI) </t>
  </si>
  <si>
    <t>Variables explanation</t>
  </si>
  <si>
    <t>·        Extra virgin olive oil emulsion: EVO-E</t>
  </si>
  <si>
    <t>·        Cold pressed rapeseed oil emulsion: CPR-E</t>
  </si>
  <si>
    <t>·        Olive oil emulsion: OO-E</t>
  </si>
  <si>
    <t>·        Rapeseed oil emulsion: RO-E</t>
  </si>
  <si>
    <t>·        Sunflower oil emulsion: SO-E</t>
  </si>
  <si>
    <t>·        Lightness (L*): 0(black) and 100 (white)</t>
  </si>
  <si>
    <t xml:space="preserve">·        Colour coordinate (a*): -a* (greenness) and +a* (redness) </t>
  </si>
  <si>
    <t>·        Colour coordinate (b*): -b* (blueness) and +b* (yellowness)</t>
  </si>
  <si>
    <t>Mean droplet diameter (MDD), polydispersity index (PDI), ζ-potential and colour of conventional emulsions (-E) prepared with the different oils: extra virgin olive oil (EVO-E), cold pressed rapeseed oil (CPR-E), olive oil (OO-E), rapeseed oil (RO-E), sunflower oil (SO-E).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</si>
</sst>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A61E-F791-464E-BC93-A39160EF64ED}">
  <dimension ref="A1:D12"/>
  <sheetViews>
    <sheetView tabSelected="1" workbookViewId="0"/>
  </sheetViews>
  <sheetFormatPr defaultRowHeight="15" x14ac:dyDescent="0.25"/>
  <cols>
    <col min="1" max="1" width="13.140625" bestFit="1" customWidth="1"/>
    <col min="2" max="2" width="47.7109375" customWidth="1"/>
    <col min="3" max="3" width="20" bestFit="1" customWidth="1"/>
    <col min="4" max="4" width="15.28515625" bestFit="1" customWidth="1"/>
    <col min="5" max="5" width="13" customWidth="1"/>
    <col min="6" max="7" width="11.7109375" customWidth="1"/>
  </cols>
  <sheetData>
    <row r="1" spans="1:4" x14ac:dyDescent="0.25">
      <c r="A1" s="5" t="s">
        <v>28</v>
      </c>
      <c r="B1" s="5" t="s">
        <v>29</v>
      </c>
      <c r="C1" s="5" t="s">
        <v>30</v>
      </c>
    </row>
    <row r="2" spans="1:4" ht="79.900000000000006" customHeight="1" x14ac:dyDescent="0.25">
      <c r="A2" s="12" t="s">
        <v>31</v>
      </c>
      <c r="B2" s="13" t="s">
        <v>42</v>
      </c>
      <c r="C2" s="14" t="s">
        <v>32</v>
      </c>
    </row>
    <row r="4" spans="1:4" x14ac:dyDescent="0.25">
      <c r="A4" s="16" t="s">
        <v>33</v>
      </c>
      <c r="B4" s="15"/>
      <c r="C4" s="15"/>
      <c r="D4" s="15"/>
    </row>
    <row r="5" spans="1:4" x14ac:dyDescent="0.25">
      <c r="A5" s="17" t="s">
        <v>34</v>
      </c>
      <c r="B5" s="15"/>
      <c r="C5" s="15"/>
      <c r="D5" s="15"/>
    </row>
    <row r="6" spans="1:4" x14ac:dyDescent="0.25">
      <c r="A6" s="17" t="s">
        <v>35</v>
      </c>
      <c r="B6" s="15"/>
      <c r="C6" s="15"/>
      <c r="D6" s="15"/>
    </row>
    <row r="7" spans="1:4" x14ac:dyDescent="0.25">
      <c r="A7" s="17" t="s">
        <v>36</v>
      </c>
      <c r="B7" s="15"/>
      <c r="C7" s="15"/>
      <c r="D7" s="15"/>
    </row>
    <row r="8" spans="1:4" x14ac:dyDescent="0.25">
      <c r="A8" s="17" t="s">
        <v>37</v>
      </c>
      <c r="B8" s="15"/>
      <c r="C8" s="15"/>
      <c r="D8" s="15"/>
    </row>
    <row r="9" spans="1:4" x14ac:dyDescent="0.25">
      <c r="A9" s="17" t="s">
        <v>38</v>
      </c>
      <c r="B9" s="15"/>
      <c r="C9" s="15"/>
      <c r="D9" s="15"/>
    </row>
    <row r="10" spans="1:4" x14ac:dyDescent="0.25">
      <c r="A10" s="17" t="s">
        <v>39</v>
      </c>
      <c r="B10" s="15"/>
      <c r="C10" s="15"/>
      <c r="D10" s="15"/>
    </row>
    <row r="11" spans="1:4" x14ac:dyDescent="0.25">
      <c r="A11" s="17" t="s">
        <v>40</v>
      </c>
      <c r="B11" s="15"/>
      <c r="C11" s="15"/>
      <c r="D11" s="15"/>
    </row>
    <row r="12" spans="1:4" x14ac:dyDescent="0.25">
      <c r="A12" s="17" t="s">
        <v>41</v>
      </c>
      <c r="B12" s="15"/>
      <c r="C12" s="15"/>
      <c r="D1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8523-E84A-4EF5-99E3-09B4F147E596}">
  <dimension ref="A1:H19"/>
  <sheetViews>
    <sheetView workbookViewId="0">
      <selection activeCell="O16" sqref="O16"/>
    </sheetView>
  </sheetViews>
  <sheetFormatPr defaultRowHeight="15" x14ac:dyDescent="0.25"/>
  <cols>
    <col min="1" max="1" width="42.42578125" bestFit="1" customWidth="1"/>
    <col min="7" max="7" width="11.85546875" customWidth="1"/>
  </cols>
  <sheetData>
    <row r="1" spans="1:8" x14ac:dyDescent="0.25">
      <c r="A1" s="1" t="s">
        <v>14</v>
      </c>
    </row>
    <row r="3" spans="1:8" x14ac:dyDescent="0.25">
      <c r="A3" s="18" t="s">
        <v>7</v>
      </c>
      <c r="B3" s="18" t="s">
        <v>8</v>
      </c>
      <c r="C3" s="25" t="s">
        <v>0</v>
      </c>
      <c r="D3" s="25"/>
      <c r="E3" s="25"/>
      <c r="F3" s="18" t="s">
        <v>9</v>
      </c>
      <c r="G3" s="26" t="s">
        <v>16</v>
      </c>
      <c r="H3" s="18" t="s">
        <v>10</v>
      </c>
    </row>
    <row r="4" spans="1:8" x14ac:dyDescent="0.25">
      <c r="A4" s="20"/>
      <c r="B4" s="20"/>
      <c r="C4" s="2" t="s">
        <v>11</v>
      </c>
      <c r="D4" s="2" t="s">
        <v>12</v>
      </c>
      <c r="E4" s="2" t="s">
        <v>13</v>
      </c>
      <c r="F4" s="20"/>
      <c r="G4" s="27"/>
      <c r="H4" s="20"/>
    </row>
    <row r="5" spans="1:8" x14ac:dyDescent="0.25">
      <c r="A5" s="18" t="s">
        <v>2</v>
      </c>
      <c r="B5" s="3">
        <v>1</v>
      </c>
      <c r="C5" s="4">
        <v>258</v>
      </c>
      <c r="D5" s="4">
        <v>255.3</v>
      </c>
      <c r="E5" s="4">
        <v>245.6</v>
      </c>
      <c r="F5" s="4">
        <f>AVERAGE(C5:E5)</f>
        <v>252.96666666666667</v>
      </c>
      <c r="G5" s="21">
        <f>AVERAGE(F5:F7)</f>
        <v>247.56666666666663</v>
      </c>
      <c r="H5" s="21">
        <f>STDEV(F5:F7)</f>
        <v>9.3242217429183434</v>
      </c>
    </row>
    <row r="6" spans="1:8" x14ac:dyDescent="0.25">
      <c r="A6" s="19"/>
      <c r="B6" s="5">
        <v>2</v>
      </c>
      <c r="C6" s="6">
        <v>257.39999999999998</v>
      </c>
      <c r="D6" s="6">
        <v>251.9</v>
      </c>
      <c r="E6" s="6">
        <v>249.5</v>
      </c>
      <c r="F6" s="4">
        <f t="shared" ref="F6:F19" si="0">AVERAGE(C6:E6)</f>
        <v>252.93333333333331</v>
      </c>
      <c r="G6" s="22"/>
      <c r="H6" s="22"/>
    </row>
    <row r="7" spans="1:8" x14ac:dyDescent="0.25">
      <c r="A7" s="20"/>
      <c r="B7" s="7">
        <v>3</v>
      </c>
      <c r="C7" s="8">
        <v>239.2</v>
      </c>
      <c r="D7" s="8">
        <v>238.5</v>
      </c>
      <c r="E7" s="8">
        <v>232.7</v>
      </c>
      <c r="F7" s="4">
        <f t="shared" si="0"/>
        <v>236.79999999999998</v>
      </c>
      <c r="G7" s="23"/>
      <c r="H7" s="23"/>
    </row>
    <row r="8" spans="1:8" x14ac:dyDescent="0.25">
      <c r="A8" s="18" t="s">
        <v>3</v>
      </c>
      <c r="B8" s="3">
        <v>1</v>
      </c>
      <c r="C8" s="9">
        <v>251.8</v>
      </c>
      <c r="D8" s="9">
        <v>246.8</v>
      </c>
      <c r="E8" s="4">
        <v>248.7</v>
      </c>
      <c r="F8" s="4">
        <f t="shared" si="0"/>
        <v>249.1</v>
      </c>
      <c r="G8" s="21">
        <f>AVERAGE(F8:F10)</f>
        <v>249.6</v>
      </c>
      <c r="H8" s="21">
        <f>STDEV(F8:F10)</f>
        <v>4.6037424389777053</v>
      </c>
    </row>
    <row r="9" spans="1:8" x14ac:dyDescent="0.25">
      <c r="A9" s="19"/>
      <c r="B9" s="5">
        <v>2</v>
      </c>
      <c r="C9" s="6">
        <v>249.9</v>
      </c>
      <c r="D9" s="6">
        <v>245.1</v>
      </c>
      <c r="E9" s="6">
        <v>240.8</v>
      </c>
      <c r="F9" s="4">
        <f t="shared" si="0"/>
        <v>245.26666666666665</v>
      </c>
      <c r="G9" s="24"/>
      <c r="H9" s="24"/>
    </row>
    <row r="10" spans="1:8" x14ac:dyDescent="0.25">
      <c r="A10" s="20"/>
      <c r="B10" s="7">
        <v>3</v>
      </c>
      <c r="C10" s="8">
        <v>255.1</v>
      </c>
      <c r="D10" s="8">
        <v>255.8</v>
      </c>
      <c r="E10" s="8">
        <v>252.4</v>
      </c>
      <c r="F10" s="4">
        <f t="shared" si="0"/>
        <v>254.43333333333331</v>
      </c>
      <c r="G10" s="23"/>
      <c r="H10" s="23"/>
    </row>
    <row r="11" spans="1:8" x14ac:dyDescent="0.25">
      <c r="A11" s="18" t="s">
        <v>4</v>
      </c>
      <c r="B11" s="3">
        <v>1</v>
      </c>
      <c r="C11" s="4">
        <v>253.2</v>
      </c>
      <c r="D11" s="4">
        <v>244.9</v>
      </c>
      <c r="E11" s="4">
        <v>237.4</v>
      </c>
      <c r="F11" s="4">
        <f t="shared" si="0"/>
        <v>245.16666666666666</v>
      </c>
      <c r="G11" s="21">
        <f>AVERAGE(F11:F13)</f>
        <v>238.23333333333335</v>
      </c>
      <c r="H11" s="21">
        <f>STDEV(F11:F13)</f>
        <v>8.7514443252401328</v>
      </c>
    </row>
    <row r="12" spans="1:8" x14ac:dyDescent="0.25">
      <c r="A12" s="19"/>
      <c r="B12" s="5">
        <v>2</v>
      </c>
      <c r="C12" s="6">
        <v>235</v>
      </c>
      <c r="D12" s="6">
        <v>224.3</v>
      </c>
      <c r="E12" s="6">
        <v>225.9</v>
      </c>
      <c r="F12" s="4">
        <f t="shared" si="0"/>
        <v>228.4</v>
      </c>
      <c r="G12" s="22"/>
      <c r="H12" s="22"/>
    </row>
    <row r="13" spans="1:8" x14ac:dyDescent="0.25">
      <c r="A13" s="20"/>
      <c r="B13" s="7">
        <v>3</v>
      </c>
      <c r="C13" s="8">
        <v>246.4</v>
      </c>
      <c r="D13" s="8">
        <v>239.3</v>
      </c>
      <c r="E13" s="8">
        <v>237.7</v>
      </c>
      <c r="F13" s="4">
        <f t="shared" si="0"/>
        <v>241.13333333333335</v>
      </c>
      <c r="G13" s="23"/>
      <c r="H13" s="23"/>
    </row>
    <row r="14" spans="1:8" x14ac:dyDescent="0.25">
      <c r="A14" s="18" t="s">
        <v>5</v>
      </c>
      <c r="B14" s="3">
        <v>1</v>
      </c>
      <c r="C14" s="4">
        <v>255.6</v>
      </c>
      <c r="D14" s="4">
        <v>264.10000000000002</v>
      </c>
      <c r="E14" s="4">
        <v>250.6</v>
      </c>
      <c r="F14" s="4">
        <f t="shared" si="0"/>
        <v>256.76666666666671</v>
      </c>
      <c r="G14" s="21">
        <f>AVERAGE(F14:F16)</f>
        <v>251.93333333333337</v>
      </c>
      <c r="H14" s="21">
        <f>STDEV(F14:F16)</f>
        <v>7.6891698728363025</v>
      </c>
    </row>
    <row r="15" spans="1:8" x14ac:dyDescent="0.25">
      <c r="A15" s="19"/>
      <c r="B15" s="5">
        <v>2</v>
      </c>
      <c r="C15" s="6">
        <v>230</v>
      </c>
      <c r="D15" s="6">
        <v>255.4</v>
      </c>
      <c r="E15" s="6">
        <v>243.8</v>
      </c>
      <c r="F15" s="4">
        <f t="shared" si="0"/>
        <v>243.06666666666669</v>
      </c>
      <c r="G15" s="22"/>
      <c r="H15" s="22"/>
    </row>
    <row r="16" spans="1:8" x14ac:dyDescent="0.25">
      <c r="A16" s="20"/>
      <c r="B16" s="7">
        <v>3</v>
      </c>
      <c r="C16" s="8">
        <v>263</v>
      </c>
      <c r="D16" s="8">
        <v>249.1</v>
      </c>
      <c r="E16" s="8">
        <v>255.8</v>
      </c>
      <c r="F16" s="4">
        <f t="shared" si="0"/>
        <v>255.9666666666667</v>
      </c>
      <c r="G16" s="23"/>
      <c r="H16" s="23"/>
    </row>
    <row r="17" spans="1:8" x14ac:dyDescent="0.25">
      <c r="A17" s="18" t="s">
        <v>6</v>
      </c>
      <c r="B17" s="3">
        <v>1</v>
      </c>
      <c r="C17" s="4">
        <v>245.6</v>
      </c>
      <c r="D17" s="4">
        <v>246.8</v>
      </c>
      <c r="E17" s="4">
        <v>246.4</v>
      </c>
      <c r="F17" s="4">
        <f t="shared" si="0"/>
        <v>246.26666666666665</v>
      </c>
      <c r="G17" s="21">
        <f>AVERAGE(F17:F19)</f>
        <v>239.41111111111113</v>
      </c>
      <c r="H17" s="21">
        <f>STDEV(F17:F19)</f>
        <v>8.1958209766612935</v>
      </c>
    </row>
    <row r="18" spans="1:8" x14ac:dyDescent="0.25">
      <c r="A18" s="19"/>
      <c r="B18" s="5">
        <v>2</v>
      </c>
      <c r="C18" s="6">
        <v>233.5</v>
      </c>
      <c r="D18" s="6">
        <v>234.9</v>
      </c>
      <c r="E18" s="6">
        <v>222.6</v>
      </c>
      <c r="F18" s="4">
        <f t="shared" si="0"/>
        <v>230.33333333333334</v>
      </c>
      <c r="G18" s="22"/>
      <c r="H18" s="22"/>
    </row>
    <row r="19" spans="1:8" x14ac:dyDescent="0.25">
      <c r="A19" s="20"/>
      <c r="B19" s="7">
        <v>3</v>
      </c>
      <c r="C19" s="8">
        <v>243.7</v>
      </c>
      <c r="D19" s="8">
        <v>242.6</v>
      </c>
      <c r="E19" s="8">
        <v>238.6</v>
      </c>
      <c r="F19" s="4">
        <f t="shared" si="0"/>
        <v>241.63333333333333</v>
      </c>
      <c r="G19" s="23"/>
      <c r="H19" s="23"/>
    </row>
  </sheetData>
  <mergeCells count="21">
    <mergeCell ref="H3:H4"/>
    <mergeCell ref="A5:A7"/>
    <mergeCell ref="G5:G7"/>
    <mergeCell ref="H5:H7"/>
    <mergeCell ref="A8:A10"/>
    <mergeCell ref="G8:G10"/>
    <mergeCell ref="H8:H10"/>
    <mergeCell ref="A3:A4"/>
    <mergeCell ref="B3:B4"/>
    <mergeCell ref="C3:E3"/>
    <mergeCell ref="F3:F4"/>
    <mergeCell ref="G3:G4"/>
    <mergeCell ref="A17:A19"/>
    <mergeCell ref="G17:G19"/>
    <mergeCell ref="H17:H19"/>
    <mergeCell ref="A11:A13"/>
    <mergeCell ref="G11:G13"/>
    <mergeCell ref="H11:H13"/>
    <mergeCell ref="A14:A16"/>
    <mergeCell ref="G14:G16"/>
    <mergeCell ref="H14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B289-10F0-4602-83E1-73995306003C}">
  <dimension ref="A1:H19"/>
  <sheetViews>
    <sheetView workbookViewId="0">
      <selection activeCell="H24" sqref="H24"/>
    </sheetView>
  </sheetViews>
  <sheetFormatPr defaultRowHeight="15" x14ac:dyDescent="0.25"/>
  <cols>
    <col min="1" max="1" width="43.85546875" bestFit="1" customWidth="1"/>
  </cols>
  <sheetData>
    <row r="1" spans="1:8" x14ac:dyDescent="0.25">
      <c r="A1" s="1" t="s">
        <v>15</v>
      </c>
    </row>
    <row r="3" spans="1:8" x14ac:dyDescent="0.25">
      <c r="A3" s="18" t="s">
        <v>7</v>
      </c>
      <c r="B3" s="18" t="s">
        <v>8</v>
      </c>
      <c r="C3" s="25" t="s">
        <v>1</v>
      </c>
      <c r="D3" s="25"/>
      <c r="E3" s="25"/>
      <c r="F3" s="18" t="s">
        <v>9</v>
      </c>
      <c r="G3" s="26" t="s">
        <v>17</v>
      </c>
      <c r="H3" s="18" t="s">
        <v>10</v>
      </c>
    </row>
    <row r="4" spans="1:8" x14ac:dyDescent="0.25">
      <c r="A4" s="20"/>
      <c r="B4" s="20"/>
      <c r="C4" s="2" t="s">
        <v>11</v>
      </c>
      <c r="D4" s="2" t="s">
        <v>12</v>
      </c>
      <c r="E4" s="2" t="s">
        <v>13</v>
      </c>
      <c r="F4" s="20"/>
      <c r="G4" s="27"/>
      <c r="H4" s="20"/>
    </row>
    <row r="5" spans="1:8" x14ac:dyDescent="0.25">
      <c r="A5" s="18" t="s">
        <v>2</v>
      </c>
      <c r="B5" s="3">
        <v>1</v>
      </c>
      <c r="C5" s="4">
        <v>0.437</v>
      </c>
      <c r="D5" s="4">
        <v>0.47799999999999998</v>
      </c>
      <c r="E5" s="4">
        <v>0.51100000000000001</v>
      </c>
      <c r="F5" s="4">
        <f>AVERAGE(C5:E5)</f>
        <v>0.47533333333333339</v>
      </c>
      <c r="G5" s="21">
        <f>AVERAGE(F5:F7)</f>
        <v>0.43855555555555559</v>
      </c>
      <c r="H5" s="21">
        <f>STDEV(F5:F7)</f>
        <v>3.2721609124609148E-2</v>
      </c>
    </row>
    <row r="6" spans="1:8" x14ac:dyDescent="0.25">
      <c r="A6" s="28"/>
      <c r="B6" s="10">
        <v>2</v>
      </c>
      <c r="C6" s="11">
        <v>0.38900000000000001</v>
      </c>
      <c r="D6" s="11">
        <v>0.441</v>
      </c>
      <c r="E6" s="11">
        <v>0.45300000000000001</v>
      </c>
      <c r="F6" s="11">
        <f t="shared" ref="F6:F19" si="0">AVERAGE(C6:E6)</f>
        <v>0.42766666666666669</v>
      </c>
      <c r="G6" s="24"/>
      <c r="H6" s="24"/>
    </row>
    <row r="7" spans="1:8" x14ac:dyDescent="0.25">
      <c r="A7" s="20"/>
      <c r="B7" s="7">
        <v>3</v>
      </c>
      <c r="C7" s="8">
        <v>0.36099999999999999</v>
      </c>
      <c r="D7" s="8">
        <v>0.41199999999999998</v>
      </c>
      <c r="E7" s="8">
        <v>0.46500000000000002</v>
      </c>
      <c r="F7" s="8">
        <f t="shared" si="0"/>
        <v>0.41266666666666668</v>
      </c>
      <c r="G7" s="23"/>
      <c r="H7" s="23"/>
    </row>
    <row r="8" spans="1:8" x14ac:dyDescent="0.25">
      <c r="A8" s="18" t="s">
        <v>3</v>
      </c>
      <c r="B8" s="3">
        <v>1</v>
      </c>
      <c r="C8" s="9">
        <v>0.46</v>
      </c>
      <c r="D8" s="9">
        <v>0.51</v>
      </c>
      <c r="E8" s="4">
        <v>0.56499999999999995</v>
      </c>
      <c r="F8" s="4">
        <f t="shared" si="0"/>
        <v>0.5116666666666666</v>
      </c>
      <c r="G8" s="21">
        <f>AVERAGE(F8:F10)</f>
        <v>0.47155555555555551</v>
      </c>
      <c r="H8" s="21">
        <f>STDEV(F8:F10)</f>
        <v>3.5468817812792069E-2</v>
      </c>
    </row>
    <row r="9" spans="1:8" x14ac:dyDescent="0.25">
      <c r="A9" s="28"/>
      <c r="B9" s="10">
        <v>2</v>
      </c>
      <c r="C9" s="11">
        <v>0.40100000000000002</v>
      </c>
      <c r="D9" s="11">
        <v>0.48499999999999999</v>
      </c>
      <c r="E9" s="11">
        <v>0.49</v>
      </c>
      <c r="F9" s="11">
        <f t="shared" si="0"/>
        <v>0.45866666666666661</v>
      </c>
      <c r="G9" s="24"/>
      <c r="H9" s="24"/>
    </row>
    <row r="10" spans="1:8" x14ac:dyDescent="0.25">
      <c r="A10" s="20"/>
      <c r="B10" s="7">
        <v>3</v>
      </c>
      <c r="C10" s="8">
        <v>0.432</v>
      </c>
      <c r="D10" s="8">
        <v>0.42099999999999999</v>
      </c>
      <c r="E10" s="8">
        <v>0.48</v>
      </c>
      <c r="F10" s="8">
        <f t="shared" si="0"/>
        <v>0.4443333333333333</v>
      </c>
      <c r="G10" s="23"/>
      <c r="H10" s="23"/>
    </row>
    <row r="11" spans="1:8" x14ac:dyDescent="0.25">
      <c r="A11" s="18" t="s">
        <v>4</v>
      </c>
      <c r="B11" s="3">
        <v>1</v>
      </c>
      <c r="C11" s="4">
        <v>0.41299999999999998</v>
      </c>
      <c r="D11" s="4">
        <v>0.47899999999999998</v>
      </c>
      <c r="E11" s="4">
        <v>0.52600000000000002</v>
      </c>
      <c r="F11" s="4">
        <f t="shared" si="0"/>
        <v>0.47266666666666662</v>
      </c>
      <c r="G11" s="21">
        <f>AVERAGE(F11:F13)</f>
        <v>0.44888888888888889</v>
      </c>
      <c r="H11" s="21">
        <f>STDEV(F11:F13)</f>
        <v>2.0594857322840245E-2</v>
      </c>
    </row>
    <row r="12" spans="1:8" x14ac:dyDescent="0.25">
      <c r="A12" s="28"/>
      <c r="B12" s="10">
        <v>2</v>
      </c>
      <c r="C12" s="11">
        <v>0.40799999999999997</v>
      </c>
      <c r="D12" s="11">
        <v>0.438</v>
      </c>
      <c r="E12" s="11">
        <v>0.46400000000000002</v>
      </c>
      <c r="F12" s="11">
        <f t="shared" si="0"/>
        <v>0.4366666666666667</v>
      </c>
      <c r="G12" s="24"/>
      <c r="H12" s="24"/>
    </row>
    <row r="13" spans="1:8" x14ac:dyDescent="0.25">
      <c r="A13" s="20"/>
      <c r="B13" s="7">
        <v>3</v>
      </c>
      <c r="C13" s="8">
        <v>0.40200000000000002</v>
      </c>
      <c r="D13" s="8">
        <v>0.44700000000000001</v>
      </c>
      <c r="E13" s="8">
        <v>0.46300000000000002</v>
      </c>
      <c r="F13" s="8">
        <f t="shared" si="0"/>
        <v>0.43733333333333335</v>
      </c>
      <c r="G13" s="23"/>
      <c r="H13" s="23"/>
    </row>
    <row r="14" spans="1:8" x14ac:dyDescent="0.25">
      <c r="A14" s="18" t="s">
        <v>5</v>
      </c>
      <c r="B14" s="3">
        <v>1</v>
      </c>
      <c r="C14" s="4">
        <v>0.57299999999999995</v>
      </c>
      <c r="D14" s="4">
        <v>0.44900000000000001</v>
      </c>
      <c r="E14" s="4">
        <v>0.497</v>
      </c>
      <c r="F14" s="4">
        <f t="shared" si="0"/>
        <v>0.50633333333333341</v>
      </c>
      <c r="G14" s="21">
        <f>AVERAGE(F14:F16)</f>
        <v>0.52666666666666673</v>
      </c>
      <c r="H14" s="21">
        <f>STDEV(F14:F16)</f>
        <v>3.1817186131607098E-2</v>
      </c>
    </row>
    <row r="15" spans="1:8" x14ac:dyDescent="0.25">
      <c r="A15" s="28"/>
      <c r="B15" s="10">
        <v>2</v>
      </c>
      <c r="C15" s="11">
        <v>0.51300000000000001</v>
      </c>
      <c r="D15" s="11">
        <v>0.65200000000000002</v>
      </c>
      <c r="E15" s="11">
        <v>0.52500000000000002</v>
      </c>
      <c r="F15" s="11">
        <f t="shared" si="0"/>
        <v>0.56333333333333335</v>
      </c>
      <c r="G15" s="24"/>
      <c r="H15" s="24"/>
    </row>
    <row r="16" spans="1:8" x14ac:dyDescent="0.25">
      <c r="A16" s="20"/>
      <c r="B16" s="7">
        <v>3</v>
      </c>
      <c r="C16" s="8">
        <v>0.42599999999999999</v>
      </c>
      <c r="D16" s="8">
        <v>0.622</v>
      </c>
      <c r="E16" s="8">
        <v>0.48299999999999998</v>
      </c>
      <c r="F16" s="8">
        <f t="shared" si="0"/>
        <v>0.51033333333333342</v>
      </c>
      <c r="G16" s="23"/>
      <c r="H16" s="23"/>
    </row>
    <row r="17" spans="1:8" x14ac:dyDescent="0.25">
      <c r="A17" s="28" t="s">
        <v>6</v>
      </c>
      <c r="B17" s="10">
        <v>1</v>
      </c>
      <c r="C17" s="11">
        <v>0.53900000000000003</v>
      </c>
      <c r="D17" s="11">
        <v>0.47499999999999998</v>
      </c>
      <c r="E17" s="11">
        <v>0.49</v>
      </c>
      <c r="F17" s="11">
        <f t="shared" si="0"/>
        <v>0.5013333333333333</v>
      </c>
      <c r="G17" s="24">
        <f>AVERAGE(F17:F19)</f>
        <v>0.47444444444444445</v>
      </c>
      <c r="H17" s="24">
        <f>STDEV(F17:F19)</f>
        <v>2.3523825589609561E-2</v>
      </c>
    </row>
    <row r="18" spans="1:8" x14ac:dyDescent="0.25">
      <c r="A18" s="28"/>
      <c r="B18" s="10">
        <v>2</v>
      </c>
      <c r="C18" s="11">
        <v>0.436</v>
      </c>
      <c r="D18" s="11">
        <v>0.48299999999999998</v>
      </c>
      <c r="E18" s="11">
        <v>0.47399999999999998</v>
      </c>
      <c r="F18" s="11">
        <f t="shared" si="0"/>
        <v>0.46433333333333332</v>
      </c>
      <c r="G18" s="24"/>
      <c r="H18" s="24"/>
    </row>
    <row r="19" spans="1:8" x14ac:dyDescent="0.25">
      <c r="A19" s="20"/>
      <c r="B19" s="7">
        <v>3</v>
      </c>
      <c r="C19" s="8">
        <v>0.44700000000000001</v>
      </c>
      <c r="D19" s="8">
        <v>0.41</v>
      </c>
      <c r="E19" s="8">
        <v>0.51600000000000001</v>
      </c>
      <c r="F19" s="8">
        <f t="shared" si="0"/>
        <v>0.45766666666666667</v>
      </c>
      <c r="G19" s="23"/>
      <c r="H19" s="23"/>
    </row>
  </sheetData>
  <mergeCells count="21">
    <mergeCell ref="A5:A7"/>
    <mergeCell ref="G5:G7"/>
    <mergeCell ref="H5:H7"/>
    <mergeCell ref="F3:F4"/>
    <mergeCell ref="A3:A4"/>
    <mergeCell ref="B3:B4"/>
    <mergeCell ref="C3:E3"/>
    <mergeCell ref="G3:G4"/>
    <mergeCell ref="H3:H4"/>
    <mergeCell ref="A8:A10"/>
    <mergeCell ref="G8:G10"/>
    <mergeCell ref="H8:H10"/>
    <mergeCell ref="A11:A13"/>
    <mergeCell ref="G11:G13"/>
    <mergeCell ref="H11:H13"/>
    <mergeCell ref="A14:A16"/>
    <mergeCell ref="G14:G16"/>
    <mergeCell ref="H14:H16"/>
    <mergeCell ref="A17:A19"/>
    <mergeCell ref="G17:G19"/>
    <mergeCell ref="H17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C743-AC3A-43C5-ADF1-6C7BEF408577}">
  <dimension ref="A1:H19"/>
  <sheetViews>
    <sheetView workbookViewId="0">
      <selection sqref="A1:H19"/>
    </sheetView>
  </sheetViews>
  <sheetFormatPr defaultRowHeight="15" x14ac:dyDescent="0.25"/>
  <cols>
    <col min="7" max="7" width="12.7109375" customWidth="1"/>
  </cols>
  <sheetData>
    <row r="1" spans="1:8" x14ac:dyDescent="0.25">
      <c r="A1" s="1" t="s">
        <v>18</v>
      </c>
    </row>
    <row r="3" spans="1:8" x14ac:dyDescent="0.25">
      <c r="A3" s="18" t="s">
        <v>7</v>
      </c>
      <c r="B3" s="18" t="s">
        <v>8</v>
      </c>
      <c r="C3" s="25" t="s">
        <v>20</v>
      </c>
      <c r="D3" s="25"/>
      <c r="E3" s="25"/>
      <c r="F3" s="18" t="s">
        <v>9</v>
      </c>
      <c r="G3" s="26" t="s">
        <v>19</v>
      </c>
      <c r="H3" s="18" t="s">
        <v>10</v>
      </c>
    </row>
    <row r="4" spans="1:8" x14ac:dyDescent="0.25">
      <c r="A4" s="20"/>
      <c r="B4" s="20"/>
      <c r="C4" s="2" t="s">
        <v>11</v>
      </c>
      <c r="D4" s="2" t="s">
        <v>12</v>
      </c>
      <c r="E4" s="2" t="s">
        <v>13</v>
      </c>
      <c r="F4" s="20"/>
      <c r="G4" s="27"/>
      <c r="H4" s="20"/>
    </row>
    <row r="5" spans="1:8" x14ac:dyDescent="0.25">
      <c r="A5" s="18" t="s">
        <v>2</v>
      </c>
      <c r="B5" s="3">
        <v>1</v>
      </c>
      <c r="C5" s="4">
        <v>-32.5</v>
      </c>
      <c r="D5" s="4">
        <v>-32.5</v>
      </c>
      <c r="E5" s="4">
        <v>-30.8</v>
      </c>
      <c r="F5" s="4">
        <f>AVERAGE(C5:E5)</f>
        <v>-31.933333333333334</v>
      </c>
      <c r="G5" s="21">
        <f>AVERAGE(F5:F7)</f>
        <v>-32.422222222222217</v>
      </c>
      <c r="H5" s="21">
        <f>STDEV(F5:F7)</f>
        <v>0.48342910928460114</v>
      </c>
    </row>
    <row r="6" spans="1:8" x14ac:dyDescent="0.25">
      <c r="A6" s="28"/>
      <c r="B6" s="10">
        <v>2</v>
      </c>
      <c r="C6" s="11">
        <v>-32.299999999999997</v>
      </c>
      <c r="D6" s="11">
        <v>-33.299999999999997</v>
      </c>
      <c r="E6" s="11">
        <v>-31.7</v>
      </c>
      <c r="F6" s="11">
        <f t="shared" ref="F6:F19" si="0">AVERAGE(C6:E6)</f>
        <v>-32.43333333333333</v>
      </c>
      <c r="G6" s="24"/>
      <c r="H6" s="24"/>
    </row>
    <row r="7" spans="1:8" x14ac:dyDescent="0.25">
      <c r="A7" s="20"/>
      <c r="B7" s="7">
        <v>3</v>
      </c>
      <c r="C7" s="8">
        <v>-32.799999999999997</v>
      </c>
      <c r="D7" s="8">
        <v>-32.299999999999997</v>
      </c>
      <c r="E7" s="8">
        <v>-33.6</v>
      </c>
      <c r="F7" s="8">
        <f t="shared" si="0"/>
        <v>-32.9</v>
      </c>
      <c r="G7" s="23"/>
      <c r="H7" s="23"/>
    </row>
    <row r="8" spans="1:8" x14ac:dyDescent="0.25">
      <c r="A8" s="18" t="s">
        <v>3</v>
      </c>
      <c r="B8" s="3">
        <v>1</v>
      </c>
      <c r="C8" s="9">
        <v>-33.9</v>
      </c>
      <c r="D8" s="9">
        <v>-33.9</v>
      </c>
      <c r="E8" s="4">
        <v>-32.299999999999997</v>
      </c>
      <c r="F8" s="4">
        <f t="shared" si="0"/>
        <v>-33.366666666666667</v>
      </c>
      <c r="G8" s="21">
        <f>AVERAGE(F8:F10)</f>
        <v>-31.688888888888886</v>
      </c>
      <c r="H8" s="21">
        <f>STDEV(F8:F10)</f>
        <v>2.3523825589609584</v>
      </c>
    </row>
    <row r="9" spans="1:8" x14ac:dyDescent="0.25">
      <c r="A9" s="28"/>
      <c r="B9" s="10">
        <v>2</v>
      </c>
      <c r="C9" s="11">
        <v>-32.1</v>
      </c>
      <c r="D9" s="11">
        <v>-33.299999999999997</v>
      </c>
      <c r="E9" s="11">
        <v>-32.700000000000003</v>
      </c>
      <c r="F9" s="11">
        <f t="shared" si="0"/>
        <v>-32.700000000000003</v>
      </c>
      <c r="G9" s="24"/>
      <c r="H9" s="24"/>
    </row>
    <row r="10" spans="1:8" x14ac:dyDescent="0.25">
      <c r="A10" s="20"/>
      <c r="B10" s="7">
        <v>3</v>
      </c>
      <c r="C10" s="8">
        <v>-29.3</v>
      </c>
      <c r="D10" s="8">
        <v>-29.3</v>
      </c>
      <c r="E10" s="8">
        <v>-28.4</v>
      </c>
      <c r="F10" s="8">
        <f t="shared" si="0"/>
        <v>-29</v>
      </c>
      <c r="G10" s="23"/>
      <c r="H10" s="23"/>
    </row>
    <row r="11" spans="1:8" x14ac:dyDescent="0.25">
      <c r="A11" s="18" t="s">
        <v>4</v>
      </c>
      <c r="B11" s="3">
        <v>1</v>
      </c>
      <c r="C11" s="4">
        <v>-28.2</v>
      </c>
      <c r="D11" s="4">
        <v>-27.1</v>
      </c>
      <c r="E11" s="4">
        <v>-28.7</v>
      </c>
      <c r="F11" s="4">
        <f t="shared" si="0"/>
        <v>-28</v>
      </c>
      <c r="G11" s="21">
        <f>AVERAGE(F11:F13)</f>
        <v>-29.788888888888891</v>
      </c>
      <c r="H11" s="21">
        <f>STDEV(F11:F13)</f>
        <v>1.5493128703946051</v>
      </c>
    </row>
    <row r="12" spans="1:8" x14ac:dyDescent="0.25">
      <c r="A12" s="28"/>
      <c r="B12" s="10">
        <v>2</v>
      </c>
      <c r="C12" s="11">
        <v>-29.9</v>
      </c>
      <c r="D12" s="11">
        <v>-30.6</v>
      </c>
      <c r="E12" s="11">
        <v>-31.6</v>
      </c>
      <c r="F12" s="11">
        <f t="shared" si="0"/>
        <v>-30.7</v>
      </c>
      <c r="G12" s="24"/>
      <c r="H12" s="24"/>
    </row>
    <row r="13" spans="1:8" x14ac:dyDescent="0.25">
      <c r="A13" s="20"/>
      <c r="B13" s="7">
        <v>3</v>
      </c>
      <c r="C13" s="8">
        <v>-30.1</v>
      </c>
      <c r="D13" s="8">
        <v>-30.9</v>
      </c>
      <c r="E13" s="8">
        <v>-31</v>
      </c>
      <c r="F13" s="8">
        <f t="shared" si="0"/>
        <v>-30.666666666666668</v>
      </c>
      <c r="G13" s="23"/>
      <c r="H13" s="23"/>
    </row>
    <row r="14" spans="1:8" x14ac:dyDescent="0.25">
      <c r="A14" s="18" t="s">
        <v>5</v>
      </c>
      <c r="B14" s="3">
        <v>1</v>
      </c>
      <c r="C14" s="4">
        <v>-32.1</v>
      </c>
      <c r="D14" s="4">
        <v>-31.7</v>
      </c>
      <c r="E14" s="4">
        <v>-32.200000000000003</v>
      </c>
      <c r="F14" s="4">
        <f t="shared" si="0"/>
        <v>-32</v>
      </c>
      <c r="G14" s="21">
        <f>AVERAGE(F14:F16)</f>
        <v>-31.3</v>
      </c>
      <c r="H14" s="21">
        <f>STDEV(F14:F16)</f>
        <v>0.66916199666282372</v>
      </c>
    </row>
    <row r="15" spans="1:8" x14ac:dyDescent="0.25">
      <c r="A15" s="28"/>
      <c r="B15" s="10">
        <v>2</v>
      </c>
      <c r="C15" s="11">
        <v>-31</v>
      </c>
      <c r="D15" s="11">
        <v>-31.4</v>
      </c>
      <c r="E15" s="11">
        <v>-29.6</v>
      </c>
      <c r="F15" s="11">
        <f t="shared" si="0"/>
        <v>-30.666666666666668</v>
      </c>
      <c r="G15" s="24"/>
      <c r="H15" s="24"/>
    </row>
    <row r="16" spans="1:8" x14ac:dyDescent="0.25">
      <c r="A16" s="20"/>
      <c r="B16" s="7">
        <v>3</v>
      </c>
      <c r="C16" s="8">
        <v>-31.3</v>
      </c>
      <c r="D16" s="8">
        <v>-30.9</v>
      </c>
      <c r="E16" s="8">
        <v>-31.5</v>
      </c>
      <c r="F16" s="8">
        <f t="shared" si="0"/>
        <v>-31.233333333333334</v>
      </c>
      <c r="G16" s="23"/>
      <c r="H16" s="23"/>
    </row>
    <row r="17" spans="1:8" x14ac:dyDescent="0.25">
      <c r="A17" s="28" t="s">
        <v>6</v>
      </c>
      <c r="B17" s="10">
        <v>1</v>
      </c>
      <c r="C17" s="11">
        <v>-31.2</v>
      </c>
      <c r="D17" s="11">
        <v>-30.2</v>
      </c>
      <c r="E17" s="11">
        <v>-31.8</v>
      </c>
      <c r="F17" s="11">
        <f t="shared" si="0"/>
        <v>-31.066666666666666</v>
      </c>
      <c r="G17" s="24">
        <f>AVERAGE(F17:F19)</f>
        <v>-31.811111111111114</v>
      </c>
      <c r="H17" s="24">
        <f>STDEV(F17:F19)</f>
        <v>1.1206810098890436</v>
      </c>
    </row>
    <row r="18" spans="1:8" x14ac:dyDescent="0.25">
      <c r="A18" s="28"/>
      <c r="B18" s="10">
        <v>2</v>
      </c>
      <c r="C18" s="11">
        <v>-31.4</v>
      </c>
      <c r="D18" s="11">
        <v>-31.8</v>
      </c>
      <c r="E18" s="11">
        <v>-30.6</v>
      </c>
      <c r="F18" s="11">
        <f t="shared" si="0"/>
        <v>-31.266666666666669</v>
      </c>
      <c r="G18" s="24"/>
      <c r="H18" s="24"/>
    </row>
    <row r="19" spans="1:8" x14ac:dyDescent="0.25">
      <c r="A19" s="20"/>
      <c r="B19" s="7">
        <v>3</v>
      </c>
      <c r="C19" s="8">
        <v>-33.6</v>
      </c>
      <c r="D19" s="8">
        <v>-32.4</v>
      </c>
      <c r="E19" s="8">
        <v>-33.299999999999997</v>
      </c>
      <c r="F19" s="8">
        <f t="shared" si="0"/>
        <v>-33.1</v>
      </c>
      <c r="G19" s="23"/>
      <c r="H19" s="23"/>
    </row>
  </sheetData>
  <mergeCells count="21">
    <mergeCell ref="H3:H4"/>
    <mergeCell ref="A3:A4"/>
    <mergeCell ref="B3:B4"/>
    <mergeCell ref="C3:E3"/>
    <mergeCell ref="F3:F4"/>
    <mergeCell ref="G3:G4"/>
    <mergeCell ref="A5:A7"/>
    <mergeCell ref="G5:G7"/>
    <mergeCell ref="H5:H7"/>
    <mergeCell ref="A8:A10"/>
    <mergeCell ref="G8:G10"/>
    <mergeCell ref="H8:H10"/>
    <mergeCell ref="A17:A19"/>
    <mergeCell ref="G17:G19"/>
    <mergeCell ref="H17:H19"/>
    <mergeCell ref="A11:A13"/>
    <mergeCell ref="G11:G13"/>
    <mergeCell ref="H11:H13"/>
    <mergeCell ref="A14:A16"/>
    <mergeCell ref="G14:G16"/>
    <mergeCell ref="H14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BD64-B438-42B1-8C01-FF9C30A5EB52}">
  <dimension ref="A1:Z19"/>
  <sheetViews>
    <sheetView workbookViewId="0">
      <selection activeCell="G24" sqref="G24"/>
    </sheetView>
  </sheetViews>
  <sheetFormatPr defaultRowHeight="15" x14ac:dyDescent="0.25"/>
  <sheetData>
    <row r="1" spans="1:26" x14ac:dyDescent="0.25">
      <c r="A1" s="1" t="s">
        <v>21</v>
      </c>
    </row>
    <row r="3" spans="1:26" x14ac:dyDescent="0.25">
      <c r="A3" s="18" t="s">
        <v>7</v>
      </c>
      <c r="B3" s="18" t="s">
        <v>8</v>
      </c>
      <c r="C3" s="25" t="s">
        <v>22</v>
      </c>
      <c r="D3" s="25"/>
      <c r="E3" s="25"/>
      <c r="F3" s="18" t="s">
        <v>9</v>
      </c>
      <c r="G3" s="26" t="s">
        <v>23</v>
      </c>
      <c r="H3" s="18" t="s">
        <v>10</v>
      </c>
      <c r="J3" s="18" t="s">
        <v>7</v>
      </c>
      <c r="K3" s="18" t="s">
        <v>8</v>
      </c>
      <c r="L3" s="25" t="s">
        <v>24</v>
      </c>
      <c r="M3" s="25"/>
      <c r="N3" s="25"/>
      <c r="O3" s="18" t="s">
        <v>9</v>
      </c>
      <c r="P3" s="26" t="s">
        <v>25</v>
      </c>
      <c r="Q3" s="18" t="s">
        <v>10</v>
      </c>
      <c r="S3" s="18" t="s">
        <v>7</v>
      </c>
      <c r="T3" s="18" t="s">
        <v>8</v>
      </c>
      <c r="U3" s="25" t="s">
        <v>26</v>
      </c>
      <c r="V3" s="25"/>
      <c r="W3" s="25"/>
      <c r="X3" s="18" t="s">
        <v>9</v>
      </c>
      <c r="Y3" s="26" t="s">
        <v>27</v>
      </c>
      <c r="Z3" s="18" t="s">
        <v>10</v>
      </c>
    </row>
    <row r="4" spans="1:26" x14ac:dyDescent="0.25">
      <c r="A4" s="20"/>
      <c r="B4" s="20"/>
      <c r="C4" s="2" t="s">
        <v>11</v>
      </c>
      <c r="D4" s="2" t="s">
        <v>12</v>
      </c>
      <c r="E4" s="2" t="s">
        <v>13</v>
      </c>
      <c r="F4" s="20"/>
      <c r="G4" s="27"/>
      <c r="H4" s="20"/>
      <c r="J4" s="20"/>
      <c r="K4" s="20"/>
      <c r="L4" s="2" t="s">
        <v>11</v>
      </c>
      <c r="M4" s="2" t="s">
        <v>12</v>
      </c>
      <c r="N4" s="2" t="s">
        <v>13</v>
      </c>
      <c r="O4" s="20"/>
      <c r="P4" s="27"/>
      <c r="Q4" s="20"/>
      <c r="S4" s="20"/>
      <c r="T4" s="20"/>
      <c r="U4" s="2" t="s">
        <v>11</v>
      </c>
      <c r="V4" s="2" t="s">
        <v>12</v>
      </c>
      <c r="W4" s="2" t="s">
        <v>13</v>
      </c>
      <c r="X4" s="20"/>
      <c r="Y4" s="27"/>
      <c r="Z4" s="20"/>
    </row>
    <row r="5" spans="1:26" x14ac:dyDescent="0.25">
      <c r="A5" s="18" t="s">
        <v>2</v>
      </c>
      <c r="B5" s="3">
        <v>1</v>
      </c>
      <c r="C5" s="4">
        <v>74.31</v>
      </c>
      <c r="D5" s="4">
        <v>74.28</v>
      </c>
      <c r="E5" s="4">
        <v>74.239999999999995</v>
      </c>
      <c r="F5" s="4">
        <f>AVERAGE(C5:E5)</f>
        <v>74.276666666666657</v>
      </c>
      <c r="G5" s="21">
        <f>AVERAGE(F5:F7)</f>
        <v>77.301111111111098</v>
      </c>
      <c r="H5" s="21">
        <f>STDEV(F5:F7)</f>
        <v>2.6399523003547194</v>
      </c>
      <c r="J5" s="18" t="s">
        <v>2</v>
      </c>
      <c r="K5" s="3">
        <v>1</v>
      </c>
      <c r="L5" s="4">
        <v>-3.13</v>
      </c>
      <c r="M5" s="4">
        <v>-3.14</v>
      </c>
      <c r="N5" s="4">
        <v>-3.15</v>
      </c>
      <c r="O5" s="4">
        <f>AVERAGE(L5:N5)</f>
        <v>-3.14</v>
      </c>
      <c r="P5" s="21">
        <f>AVERAGE(O5:O7)</f>
        <v>-3.318888888888889</v>
      </c>
      <c r="Q5" s="21">
        <f>STDEV(O5:O7)</f>
        <v>0.17069574405074392</v>
      </c>
      <c r="S5" s="18" t="s">
        <v>2</v>
      </c>
      <c r="T5" s="3">
        <v>1</v>
      </c>
      <c r="U5" s="4">
        <v>8.09</v>
      </c>
      <c r="V5" s="4">
        <v>8.09</v>
      </c>
      <c r="W5" s="4">
        <v>8.09</v>
      </c>
      <c r="X5" s="4">
        <f>AVERAGE(U5:W5)</f>
        <v>8.09</v>
      </c>
      <c r="Y5" s="21">
        <f>AVERAGE(X5:X7)</f>
        <v>8.6877777777777769</v>
      </c>
      <c r="Z5" s="21">
        <f>STDEV(X5:X7)</f>
        <v>0.56648363056994311</v>
      </c>
    </row>
    <row r="6" spans="1:26" x14ac:dyDescent="0.25">
      <c r="A6" s="28"/>
      <c r="B6" s="10">
        <v>2</v>
      </c>
      <c r="C6" s="11">
        <v>79.16</v>
      </c>
      <c r="D6" s="11">
        <v>79.14</v>
      </c>
      <c r="E6" s="11">
        <v>79.13</v>
      </c>
      <c r="F6" s="11">
        <f t="shared" ref="F6:F19" si="0">AVERAGE(C6:E6)</f>
        <v>79.143333333333331</v>
      </c>
      <c r="G6" s="24"/>
      <c r="H6" s="24"/>
      <c r="J6" s="28"/>
      <c r="K6" s="10">
        <v>2</v>
      </c>
      <c r="L6" s="11">
        <v>-3.49</v>
      </c>
      <c r="M6" s="11">
        <v>-3.46</v>
      </c>
      <c r="N6" s="11">
        <v>-3.49</v>
      </c>
      <c r="O6" s="11">
        <f t="shared" ref="O6:O19" si="1">AVERAGE(L6:N6)</f>
        <v>-3.4800000000000004</v>
      </c>
      <c r="P6" s="24"/>
      <c r="Q6" s="24"/>
      <c r="S6" s="28"/>
      <c r="T6" s="10">
        <v>2</v>
      </c>
      <c r="U6" s="11">
        <v>9.2200000000000006</v>
      </c>
      <c r="V6" s="11">
        <v>9.1999999999999993</v>
      </c>
      <c r="W6" s="11">
        <v>9.23</v>
      </c>
      <c r="X6" s="11">
        <f t="shared" ref="X6:X19" si="2">AVERAGE(U6:W6)</f>
        <v>9.2166666666666668</v>
      </c>
      <c r="Y6" s="24"/>
      <c r="Z6" s="24"/>
    </row>
    <row r="7" spans="1:26" x14ac:dyDescent="0.25">
      <c r="A7" s="20"/>
      <c r="B7" s="7">
        <v>3</v>
      </c>
      <c r="C7" s="8">
        <v>78.48</v>
      </c>
      <c r="D7" s="8">
        <v>78.48</v>
      </c>
      <c r="E7" s="8">
        <v>78.489999999999995</v>
      </c>
      <c r="F7" s="8">
        <f t="shared" si="0"/>
        <v>78.483333333333334</v>
      </c>
      <c r="G7" s="23"/>
      <c r="H7" s="23"/>
      <c r="J7" s="20"/>
      <c r="K7" s="7">
        <v>3</v>
      </c>
      <c r="L7" s="8">
        <v>-3.35</v>
      </c>
      <c r="M7" s="8">
        <v>-3.32</v>
      </c>
      <c r="N7" s="8">
        <v>-3.34</v>
      </c>
      <c r="O7" s="8">
        <f t="shared" si="1"/>
        <v>-3.3366666666666664</v>
      </c>
      <c r="P7" s="23"/>
      <c r="Q7" s="23"/>
      <c r="S7" s="20"/>
      <c r="T7" s="7">
        <v>3</v>
      </c>
      <c r="U7" s="8">
        <v>8.75</v>
      </c>
      <c r="V7" s="8">
        <v>8.76</v>
      </c>
      <c r="W7" s="8">
        <v>8.76</v>
      </c>
      <c r="X7" s="8">
        <f t="shared" si="2"/>
        <v>8.7566666666666659</v>
      </c>
      <c r="Y7" s="23"/>
      <c r="Z7" s="23"/>
    </row>
    <row r="8" spans="1:26" x14ac:dyDescent="0.25">
      <c r="A8" s="18" t="s">
        <v>3</v>
      </c>
      <c r="B8" s="3">
        <v>1</v>
      </c>
      <c r="C8" s="9">
        <v>83.47</v>
      </c>
      <c r="D8" s="9">
        <v>83.35</v>
      </c>
      <c r="E8" s="4">
        <v>83.29</v>
      </c>
      <c r="F8" s="4">
        <f t="shared" si="0"/>
        <v>83.37</v>
      </c>
      <c r="G8" s="21">
        <f>AVERAGE(F8:F10)</f>
        <v>81.626666666666665</v>
      </c>
      <c r="H8" s="21">
        <f>STDEV(F8:F10)</f>
        <v>1.5614345256134783</v>
      </c>
      <c r="J8" s="18" t="s">
        <v>3</v>
      </c>
      <c r="K8" s="3">
        <v>1</v>
      </c>
      <c r="L8" s="9">
        <v>-4.8600000000000003</v>
      </c>
      <c r="M8" s="9">
        <v>-4.88</v>
      </c>
      <c r="N8" s="4">
        <v>-4.88</v>
      </c>
      <c r="O8" s="4">
        <f t="shared" si="1"/>
        <v>-4.873333333333334</v>
      </c>
      <c r="P8" s="21">
        <f>AVERAGE(O8:O10)</f>
        <v>-4.7866666666666662</v>
      </c>
      <c r="Q8" s="21">
        <f>STDEV(O8:O10)</f>
        <v>7.7674534651540617E-2</v>
      </c>
      <c r="S8" s="18" t="s">
        <v>3</v>
      </c>
      <c r="T8" s="3">
        <v>1</v>
      </c>
      <c r="U8" s="9">
        <v>15.15</v>
      </c>
      <c r="V8" s="9">
        <v>15.16</v>
      </c>
      <c r="W8" s="4">
        <v>15.17</v>
      </c>
      <c r="X8" s="4">
        <f t="shared" si="2"/>
        <v>15.160000000000002</v>
      </c>
      <c r="Y8" s="21">
        <f>AVERAGE(X8:X10)</f>
        <v>14.847777777777779</v>
      </c>
      <c r="Z8" s="21">
        <f>STDEV(X8:X10)</f>
        <v>0.2735838959956316</v>
      </c>
    </row>
    <row r="9" spans="1:26" x14ac:dyDescent="0.25">
      <c r="A9" s="28"/>
      <c r="B9" s="10">
        <v>2</v>
      </c>
      <c r="C9" s="11">
        <v>81.17</v>
      </c>
      <c r="D9" s="11">
        <v>81.16</v>
      </c>
      <c r="E9" s="11">
        <v>81.13</v>
      </c>
      <c r="F9" s="11">
        <f t="shared" si="0"/>
        <v>81.153333333333322</v>
      </c>
      <c r="G9" s="24"/>
      <c r="H9" s="24"/>
      <c r="J9" s="28"/>
      <c r="K9" s="10">
        <v>2</v>
      </c>
      <c r="L9" s="11">
        <v>-4.76</v>
      </c>
      <c r="M9" s="11">
        <v>-4.75</v>
      </c>
      <c r="N9" s="11">
        <v>-4.78</v>
      </c>
      <c r="O9" s="11">
        <f t="shared" si="1"/>
        <v>-4.7633333333333328</v>
      </c>
      <c r="P9" s="24"/>
      <c r="Q9" s="24"/>
      <c r="S9" s="28"/>
      <c r="T9" s="10">
        <v>2</v>
      </c>
      <c r="U9" s="11">
        <v>14.73</v>
      </c>
      <c r="V9" s="11">
        <v>14.73</v>
      </c>
      <c r="W9" s="11">
        <v>14.74</v>
      </c>
      <c r="X9" s="11">
        <f t="shared" si="2"/>
        <v>14.733333333333334</v>
      </c>
      <c r="Y9" s="24"/>
      <c r="Z9" s="24"/>
    </row>
    <row r="10" spans="1:26" x14ac:dyDescent="0.25">
      <c r="A10" s="20"/>
      <c r="B10" s="7">
        <v>3</v>
      </c>
      <c r="C10" s="8">
        <v>80.36</v>
      </c>
      <c r="D10" s="8">
        <v>80.38</v>
      </c>
      <c r="E10" s="8">
        <v>80.33</v>
      </c>
      <c r="F10" s="8">
        <f t="shared" si="0"/>
        <v>80.356666666666669</v>
      </c>
      <c r="G10" s="23"/>
      <c r="H10" s="23"/>
      <c r="J10" s="20"/>
      <c r="K10" s="7">
        <v>3</v>
      </c>
      <c r="L10" s="8">
        <v>-4.72</v>
      </c>
      <c r="M10" s="8">
        <v>-4.74</v>
      </c>
      <c r="N10" s="8">
        <v>-4.71</v>
      </c>
      <c r="O10" s="8">
        <f t="shared" si="1"/>
        <v>-4.7233333333333336</v>
      </c>
      <c r="P10" s="23"/>
      <c r="Q10" s="23"/>
      <c r="S10" s="20"/>
      <c r="T10" s="7">
        <v>3</v>
      </c>
      <c r="U10" s="8">
        <v>14.64</v>
      </c>
      <c r="V10" s="8">
        <v>14.66</v>
      </c>
      <c r="W10" s="8">
        <v>14.65</v>
      </c>
      <c r="X10" s="8">
        <f t="shared" si="2"/>
        <v>14.65</v>
      </c>
      <c r="Y10" s="23"/>
      <c r="Z10" s="23"/>
    </row>
    <row r="11" spans="1:26" x14ac:dyDescent="0.25">
      <c r="A11" s="18" t="s">
        <v>4</v>
      </c>
      <c r="B11" s="3">
        <v>1</v>
      </c>
      <c r="C11" s="4">
        <v>85.93</v>
      </c>
      <c r="D11" s="4">
        <v>85.84</v>
      </c>
      <c r="E11" s="4">
        <v>85.78</v>
      </c>
      <c r="F11" s="4">
        <f t="shared" si="0"/>
        <v>85.850000000000009</v>
      </c>
      <c r="G11" s="21">
        <f>AVERAGE(F11:F13)</f>
        <v>83.614444444444459</v>
      </c>
      <c r="H11" s="21">
        <f>STDEV(F11:F13)</f>
        <v>1.9586456015810021</v>
      </c>
      <c r="J11" s="18" t="s">
        <v>4</v>
      </c>
      <c r="K11" s="3">
        <v>1</v>
      </c>
      <c r="L11" s="4">
        <v>-2.37</v>
      </c>
      <c r="M11" s="4">
        <v>-2.37</v>
      </c>
      <c r="N11" s="4">
        <v>-2.37</v>
      </c>
      <c r="O11" s="4">
        <f t="shared" si="1"/>
        <v>-2.37</v>
      </c>
      <c r="P11" s="21">
        <f>AVERAGE(O11:O13)</f>
        <v>-2.2877777777777779</v>
      </c>
      <c r="Q11" s="21">
        <f>STDEV(O11:O13)</f>
        <v>7.3961952180633853E-2</v>
      </c>
      <c r="S11" s="18" t="s">
        <v>4</v>
      </c>
      <c r="T11" s="3">
        <v>1</v>
      </c>
      <c r="U11" s="4">
        <v>4.0599999999999996</v>
      </c>
      <c r="V11" s="4">
        <v>4.05</v>
      </c>
      <c r="W11" s="4">
        <v>4.04</v>
      </c>
      <c r="X11" s="4">
        <f t="shared" si="2"/>
        <v>4.05</v>
      </c>
      <c r="Y11" s="21">
        <f>AVERAGE(X11:X13)</f>
        <v>3.8277777777777775</v>
      </c>
      <c r="Z11" s="21">
        <f>STDEV(X11:X13)</f>
        <v>0.20158630170980629</v>
      </c>
    </row>
    <row r="12" spans="1:26" x14ac:dyDescent="0.25">
      <c r="A12" s="28"/>
      <c r="B12" s="10">
        <v>2</v>
      </c>
      <c r="C12" s="11">
        <v>82.3</v>
      </c>
      <c r="D12" s="11">
        <v>82.18</v>
      </c>
      <c r="E12" s="11">
        <v>82.12</v>
      </c>
      <c r="F12" s="11">
        <f t="shared" si="0"/>
        <v>82.2</v>
      </c>
      <c r="G12" s="24"/>
      <c r="H12" s="24"/>
      <c r="J12" s="28"/>
      <c r="K12" s="10">
        <v>2</v>
      </c>
      <c r="L12" s="11">
        <v>-2.2400000000000002</v>
      </c>
      <c r="M12" s="11">
        <v>-2.2000000000000002</v>
      </c>
      <c r="N12" s="11">
        <v>-2.2400000000000002</v>
      </c>
      <c r="O12" s="11">
        <f t="shared" si="1"/>
        <v>-2.226666666666667</v>
      </c>
      <c r="P12" s="24"/>
      <c r="Q12" s="24"/>
      <c r="S12" s="28"/>
      <c r="T12" s="10">
        <v>2</v>
      </c>
      <c r="U12" s="11">
        <v>3.65</v>
      </c>
      <c r="V12" s="11">
        <v>3.65</v>
      </c>
      <c r="W12" s="11">
        <v>3.67</v>
      </c>
      <c r="X12" s="11">
        <f t="shared" si="2"/>
        <v>3.6566666666666663</v>
      </c>
      <c r="Y12" s="24"/>
      <c r="Z12" s="24"/>
    </row>
    <row r="13" spans="1:26" x14ac:dyDescent="0.25">
      <c r="A13" s="20"/>
      <c r="B13" s="7">
        <v>3</v>
      </c>
      <c r="C13" s="8">
        <v>82.84</v>
      </c>
      <c r="D13" s="8">
        <v>82.77</v>
      </c>
      <c r="E13" s="8">
        <v>82.77</v>
      </c>
      <c r="F13" s="8">
        <f t="shared" si="0"/>
        <v>82.793333333333337</v>
      </c>
      <c r="G13" s="23"/>
      <c r="H13" s="23"/>
      <c r="J13" s="20"/>
      <c r="K13" s="7">
        <v>3</v>
      </c>
      <c r="L13" s="8">
        <v>-2.2799999999999998</v>
      </c>
      <c r="M13" s="8">
        <v>-2.2400000000000002</v>
      </c>
      <c r="N13" s="8">
        <v>-2.2799999999999998</v>
      </c>
      <c r="O13" s="8">
        <f t="shared" si="1"/>
        <v>-2.2666666666666662</v>
      </c>
      <c r="P13" s="23"/>
      <c r="Q13" s="23"/>
      <c r="S13" s="20"/>
      <c r="T13" s="7">
        <v>3</v>
      </c>
      <c r="U13" s="8">
        <v>3.78</v>
      </c>
      <c r="V13" s="8">
        <v>3.77</v>
      </c>
      <c r="W13" s="8">
        <v>3.78</v>
      </c>
      <c r="X13" s="8">
        <f t="shared" si="2"/>
        <v>3.7766666666666668</v>
      </c>
      <c r="Y13" s="23"/>
      <c r="Z13" s="23"/>
    </row>
    <row r="14" spans="1:26" x14ac:dyDescent="0.25">
      <c r="A14" s="18" t="s">
        <v>5</v>
      </c>
      <c r="B14" s="3">
        <v>1</v>
      </c>
      <c r="C14" s="4">
        <v>85.48</v>
      </c>
      <c r="D14" s="4">
        <v>85.48</v>
      </c>
      <c r="E14" s="4">
        <v>85.5</v>
      </c>
      <c r="F14" s="4">
        <f t="shared" si="0"/>
        <v>85.486666666666679</v>
      </c>
      <c r="G14" s="21">
        <f>AVERAGE(F14:F16)</f>
        <v>85.778888888888901</v>
      </c>
      <c r="H14" s="21">
        <f>STDEV(F14:F16)</f>
        <v>0.34309592654943744</v>
      </c>
      <c r="J14" s="18" t="s">
        <v>5</v>
      </c>
      <c r="K14" s="3">
        <v>1</v>
      </c>
      <c r="L14" s="4">
        <v>-1.51</v>
      </c>
      <c r="M14" s="4">
        <v>-1.52</v>
      </c>
      <c r="N14" s="4">
        <v>-1.54</v>
      </c>
      <c r="O14" s="4">
        <f t="shared" si="1"/>
        <v>-1.5233333333333334</v>
      </c>
      <c r="P14" s="21">
        <f>AVERAGE(O14:O16)</f>
        <v>-1.51</v>
      </c>
      <c r="Q14" s="21">
        <f>STDEV(O14:O16)</f>
        <v>1.2018504251546692E-2</v>
      </c>
      <c r="S14" s="18" t="s">
        <v>5</v>
      </c>
      <c r="T14" s="3">
        <v>1</v>
      </c>
      <c r="U14" s="4">
        <v>0.6</v>
      </c>
      <c r="V14" s="4">
        <v>0.62</v>
      </c>
      <c r="W14" s="4">
        <v>0.64</v>
      </c>
      <c r="X14" s="4">
        <f t="shared" si="2"/>
        <v>0.62</v>
      </c>
      <c r="Y14" s="21">
        <f>AVERAGE(X14:X16)</f>
        <v>0.76000000000000012</v>
      </c>
      <c r="Z14" s="21">
        <f>STDEV(X14:X16)</f>
        <v>0.12288205727444464</v>
      </c>
    </row>
    <row r="15" spans="1:26" x14ac:dyDescent="0.25">
      <c r="A15" s="28"/>
      <c r="B15" s="10">
        <v>2</v>
      </c>
      <c r="C15" s="11">
        <v>86.2</v>
      </c>
      <c r="D15" s="11">
        <v>86.14</v>
      </c>
      <c r="E15" s="11">
        <v>86.13</v>
      </c>
      <c r="F15" s="11">
        <f t="shared" si="0"/>
        <v>86.15666666666668</v>
      </c>
      <c r="G15" s="24"/>
      <c r="H15" s="24"/>
      <c r="J15" s="28"/>
      <c r="K15" s="10">
        <v>2</v>
      </c>
      <c r="L15" s="11">
        <v>-1.52</v>
      </c>
      <c r="M15" s="11">
        <v>-1.49</v>
      </c>
      <c r="N15" s="11">
        <v>-1.49</v>
      </c>
      <c r="O15" s="11">
        <f t="shared" si="1"/>
        <v>-1.5</v>
      </c>
      <c r="P15" s="24"/>
      <c r="Q15" s="24"/>
      <c r="S15" s="28"/>
      <c r="T15" s="10">
        <v>2</v>
      </c>
      <c r="U15" s="11">
        <v>0.81</v>
      </c>
      <c r="V15" s="11">
        <v>0.81</v>
      </c>
      <c r="W15" s="11">
        <v>0.81</v>
      </c>
      <c r="X15" s="11">
        <f t="shared" si="2"/>
        <v>0.81</v>
      </c>
      <c r="Y15" s="24"/>
      <c r="Z15" s="24"/>
    </row>
    <row r="16" spans="1:26" x14ac:dyDescent="0.25">
      <c r="A16" s="20"/>
      <c r="B16" s="7">
        <v>3</v>
      </c>
      <c r="C16" s="8">
        <v>85.72</v>
      </c>
      <c r="D16" s="8">
        <v>85.69</v>
      </c>
      <c r="E16" s="8">
        <v>85.67</v>
      </c>
      <c r="F16" s="8">
        <f t="shared" si="0"/>
        <v>85.693333333333328</v>
      </c>
      <c r="G16" s="23"/>
      <c r="H16" s="23"/>
      <c r="J16" s="20"/>
      <c r="K16" s="7">
        <v>3</v>
      </c>
      <c r="L16" s="8">
        <v>-1.5</v>
      </c>
      <c r="M16" s="8">
        <v>-1.54</v>
      </c>
      <c r="N16" s="8">
        <v>-1.48</v>
      </c>
      <c r="O16" s="8">
        <f t="shared" si="1"/>
        <v>-1.5066666666666666</v>
      </c>
      <c r="P16" s="23"/>
      <c r="Q16" s="23"/>
      <c r="S16" s="20"/>
      <c r="T16" s="7">
        <v>3</v>
      </c>
      <c r="U16" s="8">
        <v>0.84</v>
      </c>
      <c r="V16" s="8">
        <v>0.86</v>
      </c>
      <c r="W16" s="8">
        <v>0.85</v>
      </c>
      <c r="X16" s="8">
        <f t="shared" si="2"/>
        <v>0.85</v>
      </c>
      <c r="Y16" s="23"/>
      <c r="Z16" s="23"/>
    </row>
    <row r="17" spans="1:26" x14ac:dyDescent="0.25">
      <c r="A17" s="28" t="s">
        <v>6</v>
      </c>
      <c r="B17" s="10">
        <v>1</v>
      </c>
      <c r="C17" s="11">
        <v>85.77</v>
      </c>
      <c r="D17" s="11">
        <v>85.71</v>
      </c>
      <c r="E17" s="11">
        <v>85.69</v>
      </c>
      <c r="F17" s="11">
        <f t="shared" si="0"/>
        <v>85.723333333333315</v>
      </c>
      <c r="G17" s="24">
        <f>AVERAGE(F17:F19)</f>
        <v>84.036666666666648</v>
      </c>
      <c r="H17" s="24">
        <f>STDEV(F17:F19)</f>
        <v>1.4690737822783988</v>
      </c>
      <c r="J17" s="28" t="s">
        <v>6</v>
      </c>
      <c r="K17" s="10">
        <v>1</v>
      </c>
      <c r="L17" s="11">
        <v>-1.08</v>
      </c>
      <c r="M17" s="11">
        <v>-1.08</v>
      </c>
      <c r="N17" s="11">
        <v>-1.0900000000000001</v>
      </c>
      <c r="O17" s="11">
        <f t="shared" si="1"/>
        <v>-1.0833333333333333</v>
      </c>
      <c r="P17" s="24">
        <f>AVERAGE(O17:O19)</f>
        <v>-1.0366666666666664</v>
      </c>
      <c r="Q17" s="24">
        <f>STDEV(O17:O19)</f>
        <v>4.0960685758148381E-2</v>
      </c>
      <c r="S17" s="28" t="s">
        <v>6</v>
      </c>
      <c r="T17" s="10">
        <v>1</v>
      </c>
      <c r="U17" s="11">
        <v>-0.56000000000000005</v>
      </c>
      <c r="V17" s="11">
        <v>-0.55000000000000004</v>
      </c>
      <c r="W17" s="11">
        <v>-0.55000000000000004</v>
      </c>
      <c r="X17" s="11">
        <f t="shared" si="2"/>
        <v>-0.55333333333333334</v>
      </c>
      <c r="Y17" s="24">
        <f>AVERAGE(X17:X19)</f>
        <v>-0.5755555555555556</v>
      </c>
      <c r="Z17" s="24">
        <f>STDEV(X17:X19)</f>
        <v>3.5642255405212077E-2</v>
      </c>
    </row>
    <row r="18" spans="1:26" x14ac:dyDescent="0.25">
      <c r="A18" s="28"/>
      <c r="B18" s="10">
        <v>2</v>
      </c>
      <c r="C18" s="11">
        <v>83.4</v>
      </c>
      <c r="D18" s="11">
        <v>83.33</v>
      </c>
      <c r="E18" s="11">
        <v>83.32</v>
      </c>
      <c r="F18" s="11">
        <f t="shared" si="0"/>
        <v>83.350000000000009</v>
      </c>
      <c r="G18" s="24"/>
      <c r="H18" s="24"/>
      <c r="J18" s="28"/>
      <c r="K18" s="10">
        <v>2</v>
      </c>
      <c r="L18" s="11">
        <v>-1.03</v>
      </c>
      <c r="M18" s="11">
        <v>-0.97</v>
      </c>
      <c r="N18" s="11">
        <v>-1.02</v>
      </c>
      <c r="O18" s="11">
        <f t="shared" si="1"/>
        <v>-1.0066666666666666</v>
      </c>
      <c r="P18" s="24"/>
      <c r="Q18" s="24"/>
      <c r="S18" s="28"/>
      <c r="T18" s="10">
        <v>2</v>
      </c>
      <c r="U18" s="11">
        <v>-0.55000000000000004</v>
      </c>
      <c r="V18" s="11">
        <v>-0.56000000000000005</v>
      </c>
      <c r="W18" s="11">
        <v>-0.56000000000000005</v>
      </c>
      <c r="X18" s="11">
        <f t="shared" si="2"/>
        <v>-0.55666666666666675</v>
      </c>
      <c r="Y18" s="24"/>
      <c r="Z18" s="24"/>
    </row>
    <row r="19" spans="1:26" x14ac:dyDescent="0.25">
      <c r="A19" s="20"/>
      <c r="B19" s="7">
        <v>3</v>
      </c>
      <c r="C19" s="8">
        <v>83.07</v>
      </c>
      <c r="D19" s="8">
        <v>83.02</v>
      </c>
      <c r="E19" s="8">
        <v>83.02</v>
      </c>
      <c r="F19" s="8">
        <f t="shared" si="0"/>
        <v>83.036666666666648</v>
      </c>
      <c r="G19" s="23"/>
      <c r="H19" s="23"/>
      <c r="J19" s="20"/>
      <c r="K19" s="7">
        <v>3</v>
      </c>
      <c r="L19" s="8">
        <v>-1.02</v>
      </c>
      <c r="M19" s="8">
        <v>-0.99</v>
      </c>
      <c r="N19" s="8">
        <v>-1.05</v>
      </c>
      <c r="O19" s="8">
        <f t="shared" si="1"/>
        <v>-1.0199999999999998</v>
      </c>
      <c r="P19" s="23"/>
      <c r="Q19" s="23"/>
      <c r="S19" s="20"/>
      <c r="T19" s="7">
        <v>3</v>
      </c>
      <c r="U19" s="8">
        <v>-0.62</v>
      </c>
      <c r="V19" s="8">
        <v>-0.62</v>
      </c>
      <c r="W19" s="8">
        <v>-0.61</v>
      </c>
      <c r="X19" s="8">
        <f t="shared" si="2"/>
        <v>-0.6166666666666667</v>
      </c>
      <c r="Y19" s="23"/>
      <c r="Z19" s="23"/>
    </row>
  </sheetData>
  <mergeCells count="63">
    <mergeCell ref="A8:A10"/>
    <mergeCell ref="G8:G10"/>
    <mergeCell ref="H8:H10"/>
    <mergeCell ref="A3:A4"/>
    <mergeCell ref="B3:B4"/>
    <mergeCell ref="C3:E3"/>
    <mergeCell ref="F3:F4"/>
    <mergeCell ref="G3:G4"/>
    <mergeCell ref="H3:H4"/>
    <mergeCell ref="A17:A19"/>
    <mergeCell ref="G17:G19"/>
    <mergeCell ref="H17:H19"/>
    <mergeCell ref="J3:J4"/>
    <mergeCell ref="K3:K4"/>
    <mergeCell ref="J8:J10"/>
    <mergeCell ref="J17:J19"/>
    <mergeCell ref="A11:A13"/>
    <mergeCell ref="G11:G13"/>
    <mergeCell ref="H11:H13"/>
    <mergeCell ref="A14:A16"/>
    <mergeCell ref="G14:G16"/>
    <mergeCell ref="H14:H16"/>
    <mergeCell ref="A5:A7"/>
    <mergeCell ref="G5:G7"/>
    <mergeCell ref="H5:H7"/>
    <mergeCell ref="O3:O4"/>
    <mergeCell ref="P3:P4"/>
    <mergeCell ref="Q3:Q4"/>
    <mergeCell ref="J5:J7"/>
    <mergeCell ref="P5:P7"/>
    <mergeCell ref="Q5:Q7"/>
    <mergeCell ref="L3:N3"/>
    <mergeCell ref="J11:J13"/>
    <mergeCell ref="P11:P13"/>
    <mergeCell ref="Q11:Q13"/>
    <mergeCell ref="J14:J16"/>
    <mergeCell ref="P14:P16"/>
    <mergeCell ref="Q14:Q16"/>
    <mergeCell ref="P17:P19"/>
    <mergeCell ref="Q17:Q19"/>
    <mergeCell ref="S3:S4"/>
    <mergeCell ref="T3:T4"/>
    <mergeCell ref="U3:W3"/>
    <mergeCell ref="S11:S13"/>
    <mergeCell ref="P8:P10"/>
    <mergeCell ref="Q8:Q10"/>
    <mergeCell ref="S17:S19"/>
    <mergeCell ref="Y17:Y19"/>
    <mergeCell ref="Z17:Z19"/>
    <mergeCell ref="Y3:Y4"/>
    <mergeCell ref="Z3:Z4"/>
    <mergeCell ref="S5:S7"/>
    <mergeCell ref="Y5:Y7"/>
    <mergeCell ref="Z5:Z7"/>
    <mergeCell ref="S8:S10"/>
    <mergeCell ref="Y8:Y10"/>
    <mergeCell ref="Z8:Z10"/>
    <mergeCell ref="X3:X4"/>
    <mergeCell ref="Y11:Y13"/>
    <mergeCell ref="Z11:Z13"/>
    <mergeCell ref="S14:S16"/>
    <mergeCell ref="Y14:Y16"/>
    <mergeCell ref="Z14:Z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Table1_MDD</vt:lpstr>
      <vt:lpstr>Table1_PDI</vt:lpstr>
      <vt:lpstr>Table1_Zeta potential</vt:lpstr>
      <vt:lpstr>Table1_colour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2022-02-20T21:00:50Z</dcterms:created>
  <dcterms:modified xsi:type="dcterms:W3CDTF">2022-02-23T22:02:55Z</dcterms:modified>
</cp:coreProperties>
</file>