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5. Oils_1. Jansuda Kampa/3. Open Research/Data/"/>
    </mc:Choice>
  </mc:AlternateContent>
  <xr:revisionPtr revIDLastSave="0" documentId="13_ncr:1_{2B0F7DD2-3042-45F6-9FB6-E54E7D3894AF}" xr6:coauthVersionLast="47" xr6:coauthVersionMax="47" xr10:uidLastSave="{00000000-0000-0000-0000-000000000000}"/>
  <bookViews>
    <workbookView xWindow="28680" yWindow="-120" windowWidth="29040" windowHeight="15840" xr2:uid="{52CE55C5-0D3F-4D22-90FB-57696A7BFBD4}"/>
  </bookViews>
  <sheets>
    <sheet name="Index" sheetId="6" r:id="rId1"/>
    <sheet name="Table3_MDD" sheetId="2" r:id="rId2"/>
    <sheet name="Table3_PDI" sheetId="3" r:id="rId3"/>
    <sheet name="Table3_Thermal stability" sheetId="4" r:id="rId4"/>
    <sheet name="Table3_TBARs" sheetId="5" r:id="rId5"/>
  </sheets>
  <definedNames>
    <definedName name="_Hlk96489410" localSheetId="0">Index!$A$5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5" l="1"/>
  <c r="L23" i="5"/>
  <c r="F23" i="5"/>
  <c r="E23" i="5"/>
  <c r="M14" i="5"/>
  <c r="L14" i="5"/>
  <c r="F14" i="5"/>
  <c r="E14" i="5"/>
  <c r="M5" i="5"/>
  <c r="L5" i="5"/>
  <c r="F5" i="5"/>
  <c r="E5" i="5"/>
  <c r="M23" i="3"/>
  <c r="L23" i="3"/>
  <c r="F23" i="3"/>
  <c r="E23" i="3"/>
  <c r="M14" i="3"/>
  <c r="L14" i="3"/>
  <c r="F14" i="3"/>
  <c r="E14" i="3"/>
  <c r="M5" i="3"/>
  <c r="L5" i="3"/>
  <c r="F5" i="3"/>
  <c r="E5" i="3"/>
  <c r="M23" i="2"/>
  <c r="L23" i="2"/>
  <c r="M14" i="2"/>
  <c r="L14" i="2"/>
  <c r="M5" i="2"/>
  <c r="L5" i="2"/>
  <c r="F23" i="2"/>
  <c r="F14" i="2"/>
  <c r="E23" i="2"/>
  <c r="E14" i="2"/>
  <c r="F5" i="2"/>
  <c r="E5" i="2"/>
  <c r="F31" i="4"/>
  <c r="G31" i="4" s="1"/>
  <c r="H31" i="4" s="1"/>
  <c r="F30" i="4"/>
  <c r="G30" i="4" s="1"/>
  <c r="H30" i="4" s="1"/>
  <c r="F29" i="4"/>
  <c r="G29" i="4" s="1"/>
  <c r="H29" i="4" s="1"/>
  <c r="F28" i="4"/>
  <c r="G28" i="4" s="1"/>
  <c r="H28" i="4" s="1"/>
  <c r="F27" i="4"/>
  <c r="G27" i="4" s="1"/>
  <c r="H27" i="4" s="1"/>
  <c r="F26" i="4"/>
  <c r="G26" i="4" s="1"/>
  <c r="H26" i="4" s="1"/>
  <c r="F25" i="4"/>
  <c r="G25" i="4" s="1"/>
  <c r="H25" i="4" s="1"/>
  <c r="F24" i="4"/>
  <c r="G24" i="4" s="1"/>
  <c r="H24" i="4" s="1"/>
  <c r="F23" i="4"/>
  <c r="G23" i="4" s="1"/>
  <c r="H23" i="4" s="1"/>
  <c r="F22" i="4"/>
  <c r="G22" i="4" s="1"/>
  <c r="H22" i="4" s="1"/>
  <c r="F21" i="4"/>
  <c r="G21" i="4" s="1"/>
  <c r="H21" i="4" s="1"/>
  <c r="F20" i="4"/>
  <c r="G20" i="4" s="1"/>
  <c r="H20" i="4" s="1"/>
  <c r="F19" i="4"/>
  <c r="G19" i="4" s="1"/>
  <c r="H19" i="4" s="1"/>
  <c r="F18" i="4"/>
  <c r="G18" i="4" s="1"/>
  <c r="H18" i="4" s="1"/>
  <c r="F17" i="4"/>
  <c r="G17" i="4" s="1"/>
  <c r="H17" i="4" s="1"/>
  <c r="F16" i="4"/>
  <c r="G16" i="4" s="1"/>
  <c r="H16" i="4" s="1"/>
  <c r="F15" i="4"/>
  <c r="G15" i="4" s="1"/>
  <c r="H15" i="4" s="1"/>
  <c r="F14" i="4"/>
  <c r="G14" i="4" s="1"/>
  <c r="H14" i="4" s="1"/>
  <c r="F13" i="4"/>
  <c r="G13" i="4" s="1"/>
  <c r="H13" i="4" s="1"/>
  <c r="F12" i="4"/>
  <c r="G12" i="4" s="1"/>
  <c r="H12" i="4" s="1"/>
  <c r="F11" i="4"/>
  <c r="G11" i="4" s="1"/>
  <c r="H11" i="4" s="1"/>
  <c r="F10" i="4"/>
  <c r="G10" i="4" s="1"/>
  <c r="H10" i="4" s="1"/>
  <c r="F9" i="4"/>
  <c r="G9" i="4" s="1"/>
  <c r="H9" i="4" s="1"/>
  <c r="F8" i="4"/>
  <c r="G8" i="4" s="1"/>
  <c r="H8" i="4" s="1"/>
  <c r="F7" i="4"/>
  <c r="G7" i="4" s="1"/>
  <c r="H7" i="4" s="1"/>
  <c r="F6" i="4"/>
  <c r="G6" i="4" s="1"/>
  <c r="H6" i="4" s="1"/>
  <c r="F5" i="4"/>
  <c r="G5" i="4" s="1"/>
  <c r="H5" i="4" s="1"/>
  <c r="J23" i="4" l="1"/>
  <c r="I23" i="4"/>
  <c r="I5" i="4"/>
  <c r="J5" i="4"/>
  <c r="J14" i="4"/>
  <c r="I14" i="4"/>
</calcChain>
</file>

<file path=xl/sharedStrings.xml><?xml version="1.0" encoding="utf-8"?>
<sst xmlns="http://schemas.openxmlformats.org/spreadsheetml/2006/main" count="92" uniqueCount="35">
  <si>
    <t>PDI</t>
  </si>
  <si>
    <t>Nanoemulsions</t>
  </si>
  <si>
    <t>Average</t>
  </si>
  <si>
    <t>Batch</t>
  </si>
  <si>
    <t>HC</t>
  </si>
  <si>
    <t>HE</t>
  </si>
  <si>
    <t>Olis</t>
  </si>
  <si>
    <t>rep</t>
  </si>
  <si>
    <t>cream layer (mm)</t>
  </si>
  <si>
    <t>Total emulsion height (mm)</t>
  </si>
  <si>
    <t>HE-HC</t>
  </si>
  <si>
    <t>(HE-HC)/HE</t>
  </si>
  <si>
    <t>((HE-HC)/HE)*100</t>
  </si>
  <si>
    <t>Thermal stability of conventional and nanoemulsions</t>
  </si>
  <si>
    <t>Conventional emulsions</t>
  </si>
  <si>
    <t>SD</t>
  </si>
  <si>
    <t>No cream layer</t>
  </si>
  <si>
    <t>Mean droplet diameter (MDD) of conventional and nanoemulsions</t>
  </si>
  <si>
    <t>MDD (nm)</t>
  </si>
  <si>
    <t>Polydispersity index (PDI) of conventional and nanoemulsions</t>
  </si>
  <si>
    <t>TBARs of conventional and nanoemulsions</t>
  </si>
  <si>
    <t>TBARs (mmol/kg oil)</t>
  </si>
  <si>
    <t>FIGURE/TABLE</t>
  </si>
  <si>
    <t>TITLE</t>
  </si>
  <si>
    <t>MANUSCRIPT SECTION</t>
  </si>
  <si>
    <t>Table 3</t>
  </si>
  <si>
    <t xml:space="preserve">Mean droplet diameter (MDD), polydispersity index (PDI), creaming index (CI), and thiobarbituric acid reactive substances (TBARs) of conventional and nanoemulsions at 25 °C. </t>
  </si>
  <si>
    <t>3.2 Comparison between conventional and nanoemulsions</t>
  </si>
  <si>
    <t>Variables explanation</t>
  </si>
  <si>
    <t>·        Extra virgin olive oil emulsion: EVO-E</t>
  </si>
  <si>
    <t>·        Rapeseed oil emulsion: RO-E</t>
  </si>
  <si>
    <t>·        Sunflower oil emulsion: SO-E</t>
  </si>
  <si>
    <t>Extra virgin olive emulsion (EVO-E)</t>
  </si>
  <si>
    <t>Rapeseed oil emulsion (RO-E)</t>
  </si>
  <si>
    <t>Sunflower oil emulsion (SO-E)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</si>
</sst>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EA8D-8F13-4E6B-B793-DD7F27C56427}">
  <dimension ref="A1:C7"/>
  <sheetViews>
    <sheetView tabSelected="1" workbookViewId="0"/>
  </sheetViews>
  <sheetFormatPr defaultRowHeight="15" x14ac:dyDescent="0.25"/>
  <cols>
    <col min="1" max="1" width="19.28515625" customWidth="1"/>
    <col min="2" max="2" width="41.7109375" customWidth="1"/>
    <col min="3" max="3" width="27.140625" customWidth="1"/>
    <col min="4" max="4" width="14.28515625" customWidth="1"/>
    <col min="5" max="5" width="18.5703125" customWidth="1"/>
    <col min="6" max="6" width="15.85546875" customWidth="1"/>
  </cols>
  <sheetData>
    <row r="1" spans="1:3" x14ac:dyDescent="0.25">
      <c r="A1" s="21" t="s">
        <v>22</v>
      </c>
      <c r="B1" s="21" t="s">
        <v>23</v>
      </c>
      <c r="C1" s="21" t="s">
        <v>24</v>
      </c>
    </row>
    <row r="2" spans="1:3" ht="75" x14ac:dyDescent="0.25">
      <c r="A2" s="23" t="s">
        <v>25</v>
      </c>
      <c r="B2" s="22" t="s">
        <v>26</v>
      </c>
      <c r="C2" s="24" t="s">
        <v>27</v>
      </c>
    </row>
    <row r="4" spans="1:3" ht="19.149999999999999" customHeight="1" x14ac:dyDescent="0.25">
      <c r="A4" s="26" t="s">
        <v>28</v>
      </c>
      <c r="B4" s="25"/>
    </row>
    <row r="5" spans="1:3" x14ac:dyDescent="0.25">
      <c r="A5" s="27" t="s">
        <v>29</v>
      </c>
      <c r="B5" s="25"/>
    </row>
    <row r="6" spans="1:3" x14ac:dyDescent="0.25">
      <c r="A6" s="27" t="s">
        <v>30</v>
      </c>
      <c r="B6" s="25"/>
    </row>
    <row r="7" spans="1:3" x14ac:dyDescent="0.25">
      <c r="A7" s="27" t="s">
        <v>31</v>
      </c>
      <c r="B7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C444-F93F-4D0A-B92F-075AD0C03D3E}">
  <dimension ref="A1:M31"/>
  <sheetViews>
    <sheetView workbookViewId="0">
      <selection activeCell="H5" sqref="H5:H31"/>
    </sheetView>
  </sheetViews>
  <sheetFormatPr defaultRowHeight="15" x14ac:dyDescent="0.25"/>
  <cols>
    <col min="1" max="1" width="24.7109375" customWidth="1"/>
    <col min="4" max="4" width="9.28515625" bestFit="1" customWidth="1"/>
    <col min="8" max="8" width="24.7109375" customWidth="1"/>
  </cols>
  <sheetData>
    <row r="1" spans="1:13" x14ac:dyDescent="0.25">
      <c r="A1" s="2" t="s">
        <v>17</v>
      </c>
    </row>
    <row r="3" spans="1:13" x14ac:dyDescent="0.25">
      <c r="A3" s="6" t="s">
        <v>14</v>
      </c>
      <c r="B3" s="4"/>
      <c r="C3" s="4"/>
      <c r="D3" s="4"/>
      <c r="H3" s="6" t="s">
        <v>1</v>
      </c>
      <c r="I3" s="4"/>
      <c r="J3" s="4"/>
      <c r="K3" s="4"/>
    </row>
    <row r="4" spans="1:13" x14ac:dyDescent="0.25">
      <c r="A4" s="10" t="s">
        <v>6</v>
      </c>
      <c r="B4" s="10" t="s">
        <v>3</v>
      </c>
      <c r="C4" s="10" t="s">
        <v>7</v>
      </c>
      <c r="D4" s="10" t="s">
        <v>18</v>
      </c>
      <c r="E4" s="10" t="s">
        <v>2</v>
      </c>
      <c r="F4" s="10" t="s">
        <v>15</v>
      </c>
      <c r="H4" s="10" t="s">
        <v>6</v>
      </c>
      <c r="I4" s="10" t="s">
        <v>3</v>
      </c>
      <c r="J4" s="10" t="s">
        <v>7</v>
      </c>
      <c r="K4" s="10" t="s">
        <v>18</v>
      </c>
      <c r="L4" s="10" t="s">
        <v>2</v>
      </c>
      <c r="M4" s="10" t="s">
        <v>15</v>
      </c>
    </row>
    <row r="5" spans="1:13" x14ac:dyDescent="0.25">
      <c r="A5" s="28" t="s">
        <v>32</v>
      </c>
      <c r="B5" s="11">
        <v>1</v>
      </c>
      <c r="C5" s="12">
        <v>1</v>
      </c>
      <c r="D5" s="13">
        <v>425.1</v>
      </c>
      <c r="E5" s="31">
        <f>AVERAGE(D5:D13)</f>
        <v>467.60000000000008</v>
      </c>
      <c r="F5" s="31">
        <f>STDEV(D5:D13)</f>
        <v>66.233714979607711</v>
      </c>
      <c r="H5" s="28" t="s">
        <v>32</v>
      </c>
      <c r="I5" s="11">
        <v>1</v>
      </c>
      <c r="J5" s="12">
        <v>1</v>
      </c>
      <c r="K5" s="13">
        <v>194.8</v>
      </c>
      <c r="L5" s="31">
        <f>AVERAGE(K5:K13)</f>
        <v>192.18888888888893</v>
      </c>
      <c r="M5" s="31">
        <f>STDEV(K5:K13)</f>
        <v>3.28117526369914</v>
      </c>
    </row>
    <row r="6" spans="1:13" x14ac:dyDescent="0.25">
      <c r="A6" s="29"/>
      <c r="B6" s="7">
        <v>1</v>
      </c>
      <c r="C6" s="8">
        <v>2</v>
      </c>
      <c r="D6" s="9">
        <v>373.6</v>
      </c>
      <c r="E6" s="32"/>
      <c r="F6" s="32"/>
      <c r="H6" s="29"/>
      <c r="I6" s="7">
        <v>1</v>
      </c>
      <c r="J6" s="8">
        <v>2</v>
      </c>
      <c r="K6" s="9">
        <v>190.9</v>
      </c>
      <c r="L6" s="32"/>
      <c r="M6" s="32"/>
    </row>
    <row r="7" spans="1:13" x14ac:dyDescent="0.25">
      <c r="A7" s="29"/>
      <c r="B7" s="7">
        <v>1</v>
      </c>
      <c r="C7" s="8">
        <v>3</v>
      </c>
      <c r="D7" s="9">
        <v>453.6</v>
      </c>
      <c r="E7" s="32"/>
      <c r="F7" s="32"/>
      <c r="H7" s="29"/>
      <c r="I7" s="7">
        <v>1</v>
      </c>
      <c r="J7" s="8">
        <v>3</v>
      </c>
      <c r="K7" s="9">
        <v>185.6</v>
      </c>
      <c r="L7" s="32"/>
      <c r="M7" s="32"/>
    </row>
    <row r="8" spans="1:13" x14ac:dyDescent="0.25">
      <c r="A8" s="29"/>
      <c r="B8" s="7">
        <v>2</v>
      </c>
      <c r="C8" s="8">
        <v>1</v>
      </c>
      <c r="D8" s="9">
        <v>543.4</v>
      </c>
      <c r="E8" s="32"/>
      <c r="F8" s="32"/>
      <c r="H8" s="29"/>
      <c r="I8" s="7">
        <v>2</v>
      </c>
      <c r="J8" s="8">
        <v>1</v>
      </c>
      <c r="K8" s="9">
        <v>196.1</v>
      </c>
      <c r="L8" s="32"/>
      <c r="M8" s="32"/>
    </row>
    <row r="9" spans="1:13" x14ac:dyDescent="0.25">
      <c r="A9" s="29"/>
      <c r="B9" s="7">
        <v>2</v>
      </c>
      <c r="C9" s="8">
        <v>2</v>
      </c>
      <c r="D9" s="9">
        <v>571.6</v>
      </c>
      <c r="E9" s="32"/>
      <c r="F9" s="32"/>
      <c r="H9" s="29"/>
      <c r="I9" s="7">
        <v>2</v>
      </c>
      <c r="J9" s="8">
        <v>2</v>
      </c>
      <c r="K9" s="9">
        <v>190.9</v>
      </c>
      <c r="L9" s="32"/>
      <c r="M9" s="32"/>
    </row>
    <row r="10" spans="1:13" x14ac:dyDescent="0.25">
      <c r="A10" s="29"/>
      <c r="B10" s="7">
        <v>2</v>
      </c>
      <c r="C10" s="8">
        <v>3</v>
      </c>
      <c r="D10" s="9">
        <v>533</v>
      </c>
      <c r="E10" s="32"/>
      <c r="F10" s="32"/>
      <c r="H10" s="29"/>
      <c r="I10" s="7">
        <v>2</v>
      </c>
      <c r="J10" s="8">
        <v>3</v>
      </c>
      <c r="K10" s="9">
        <v>190.4</v>
      </c>
      <c r="L10" s="32"/>
      <c r="M10" s="32"/>
    </row>
    <row r="11" spans="1:13" x14ac:dyDescent="0.25">
      <c r="A11" s="29"/>
      <c r="B11" s="7">
        <v>3</v>
      </c>
      <c r="C11" s="8">
        <v>1</v>
      </c>
      <c r="D11" s="9">
        <v>439.1</v>
      </c>
      <c r="E11" s="32"/>
      <c r="F11" s="32"/>
      <c r="H11" s="29"/>
      <c r="I11" s="7">
        <v>3</v>
      </c>
      <c r="J11" s="8">
        <v>1</v>
      </c>
      <c r="K11" s="9">
        <v>195.9</v>
      </c>
      <c r="L11" s="32"/>
      <c r="M11" s="32"/>
    </row>
    <row r="12" spans="1:13" x14ac:dyDescent="0.25">
      <c r="A12" s="29"/>
      <c r="B12" s="7">
        <v>3</v>
      </c>
      <c r="C12" s="8">
        <v>2</v>
      </c>
      <c r="D12" s="9">
        <v>448.9</v>
      </c>
      <c r="E12" s="32"/>
      <c r="F12" s="32"/>
      <c r="H12" s="29"/>
      <c r="I12" s="7">
        <v>3</v>
      </c>
      <c r="J12" s="8">
        <v>2</v>
      </c>
      <c r="K12" s="9">
        <v>192.7</v>
      </c>
      <c r="L12" s="32"/>
      <c r="M12" s="32"/>
    </row>
    <row r="13" spans="1:13" x14ac:dyDescent="0.25">
      <c r="A13" s="30"/>
      <c r="B13" s="5">
        <v>3</v>
      </c>
      <c r="C13" s="14">
        <v>3</v>
      </c>
      <c r="D13" s="15">
        <v>420.1</v>
      </c>
      <c r="E13" s="33"/>
      <c r="F13" s="33"/>
      <c r="H13" s="30"/>
      <c r="I13" s="5">
        <v>3</v>
      </c>
      <c r="J13" s="14">
        <v>3</v>
      </c>
      <c r="K13" s="15">
        <v>192.4</v>
      </c>
      <c r="L13" s="33"/>
      <c r="M13" s="33"/>
    </row>
    <row r="14" spans="1:13" x14ac:dyDescent="0.25">
      <c r="A14" s="28" t="s">
        <v>33</v>
      </c>
      <c r="B14" s="11">
        <v>1</v>
      </c>
      <c r="C14" s="12">
        <v>1</v>
      </c>
      <c r="D14" s="13">
        <v>458.9</v>
      </c>
      <c r="E14" s="31">
        <f>AVERAGE(D14:D22)</f>
        <v>452.02222222222224</v>
      </c>
      <c r="F14" s="31">
        <f>STDEV(D14:D22)</f>
        <v>69.761375018304037</v>
      </c>
      <c r="H14" s="28" t="s">
        <v>33</v>
      </c>
      <c r="I14" s="11">
        <v>1</v>
      </c>
      <c r="J14" s="12">
        <v>1</v>
      </c>
      <c r="K14" s="13">
        <v>193.2</v>
      </c>
      <c r="L14" s="31">
        <f>AVERAGE(K14:K22)</f>
        <v>192.85555555555555</v>
      </c>
      <c r="M14" s="31">
        <f>STDEV(K14:K22)</f>
        <v>4.0820065871796167</v>
      </c>
    </row>
    <row r="15" spans="1:13" x14ac:dyDescent="0.25">
      <c r="A15" s="29"/>
      <c r="B15" s="7">
        <v>1</v>
      </c>
      <c r="C15" s="8">
        <v>2</v>
      </c>
      <c r="D15" s="9">
        <v>471.5</v>
      </c>
      <c r="E15" s="34"/>
      <c r="F15" s="34"/>
      <c r="H15" s="29"/>
      <c r="I15" s="7">
        <v>1</v>
      </c>
      <c r="J15" s="8">
        <v>2</v>
      </c>
      <c r="K15" s="9">
        <v>191.1</v>
      </c>
      <c r="L15" s="34"/>
      <c r="M15" s="34"/>
    </row>
    <row r="16" spans="1:13" x14ac:dyDescent="0.25">
      <c r="A16" s="29"/>
      <c r="B16" s="7">
        <v>1</v>
      </c>
      <c r="C16" s="8">
        <v>3</v>
      </c>
      <c r="D16" s="9">
        <v>617.1</v>
      </c>
      <c r="E16" s="34"/>
      <c r="F16" s="34"/>
      <c r="H16" s="29"/>
      <c r="I16" s="7">
        <v>1</v>
      </c>
      <c r="J16" s="8">
        <v>3</v>
      </c>
      <c r="K16" s="9">
        <v>184.8</v>
      </c>
      <c r="L16" s="34"/>
      <c r="M16" s="34"/>
    </row>
    <row r="17" spans="1:13" x14ac:dyDescent="0.25">
      <c r="A17" s="29"/>
      <c r="B17" s="7">
        <v>2</v>
      </c>
      <c r="C17" s="8">
        <v>1</v>
      </c>
      <c r="D17" s="9">
        <v>443.3</v>
      </c>
      <c r="E17" s="34"/>
      <c r="F17" s="34"/>
      <c r="H17" s="29"/>
      <c r="I17" s="7">
        <v>2</v>
      </c>
      <c r="J17" s="8">
        <v>1</v>
      </c>
      <c r="K17" s="9">
        <v>197.9</v>
      </c>
      <c r="L17" s="34"/>
      <c r="M17" s="34"/>
    </row>
    <row r="18" spans="1:13" x14ac:dyDescent="0.25">
      <c r="A18" s="29"/>
      <c r="B18" s="7">
        <v>2</v>
      </c>
      <c r="C18" s="8">
        <v>2</v>
      </c>
      <c r="D18" s="9">
        <v>380.9</v>
      </c>
      <c r="E18" s="34"/>
      <c r="F18" s="34"/>
      <c r="H18" s="29"/>
      <c r="I18" s="7">
        <v>2</v>
      </c>
      <c r="J18" s="8">
        <v>2</v>
      </c>
      <c r="K18" s="9">
        <v>196.8</v>
      </c>
      <c r="L18" s="34"/>
      <c r="M18" s="34"/>
    </row>
    <row r="19" spans="1:13" x14ac:dyDescent="0.25">
      <c r="A19" s="29"/>
      <c r="B19" s="7">
        <v>2</v>
      </c>
      <c r="C19" s="8">
        <v>3</v>
      </c>
      <c r="D19" s="9">
        <v>452.8</v>
      </c>
      <c r="E19" s="34"/>
      <c r="F19" s="34"/>
      <c r="H19" s="29"/>
      <c r="I19" s="7">
        <v>2</v>
      </c>
      <c r="J19" s="8">
        <v>3</v>
      </c>
      <c r="K19" s="9">
        <v>197.1</v>
      </c>
      <c r="L19" s="34"/>
      <c r="M19" s="34"/>
    </row>
    <row r="20" spans="1:13" x14ac:dyDescent="0.25">
      <c r="A20" s="29"/>
      <c r="B20" s="7">
        <v>3</v>
      </c>
      <c r="C20" s="8">
        <v>1</v>
      </c>
      <c r="D20" s="9">
        <v>413.3</v>
      </c>
      <c r="E20" s="34"/>
      <c r="F20" s="34"/>
      <c r="H20" s="29"/>
      <c r="I20" s="7">
        <v>3</v>
      </c>
      <c r="J20" s="8">
        <v>1</v>
      </c>
      <c r="K20" s="9">
        <v>191.7</v>
      </c>
      <c r="L20" s="34"/>
      <c r="M20" s="34"/>
    </row>
    <row r="21" spans="1:13" x14ac:dyDescent="0.25">
      <c r="A21" s="29"/>
      <c r="B21" s="7">
        <v>3</v>
      </c>
      <c r="C21" s="8">
        <v>2</v>
      </c>
      <c r="D21" s="9">
        <v>446.1</v>
      </c>
      <c r="E21" s="34"/>
      <c r="F21" s="34"/>
      <c r="H21" s="29"/>
      <c r="I21" s="7">
        <v>3</v>
      </c>
      <c r="J21" s="8">
        <v>2</v>
      </c>
      <c r="K21" s="9">
        <v>190.7</v>
      </c>
      <c r="L21" s="34"/>
      <c r="M21" s="34"/>
    </row>
    <row r="22" spans="1:13" x14ac:dyDescent="0.25">
      <c r="A22" s="30"/>
      <c r="B22" s="5">
        <v>3</v>
      </c>
      <c r="C22" s="14">
        <v>3</v>
      </c>
      <c r="D22" s="9">
        <v>384.3</v>
      </c>
      <c r="E22" s="33"/>
      <c r="F22" s="33"/>
      <c r="H22" s="30"/>
      <c r="I22" s="5">
        <v>3</v>
      </c>
      <c r="J22" s="14">
        <v>3</v>
      </c>
      <c r="K22" s="9">
        <v>192.4</v>
      </c>
      <c r="L22" s="33"/>
      <c r="M22" s="33"/>
    </row>
    <row r="23" spans="1:13" x14ac:dyDescent="0.25">
      <c r="A23" s="28" t="s">
        <v>34</v>
      </c>
      <c r="B23" s="11">
        <v>1</v>
      </c>
      <c r="C23" s="12">
        <v>1</v>
      </c>
      <c r="D23" s="13">
        <v>390.3</v>
      </c>
      <c r="E23" s="31">
        <f>AVERAGE(D23:D31)</f>
        <v>401.0888888888889</v>
      </c>
      <c r="F23" s="31">
        <f>STDEV(D23:D31)</f>
        <v>14.661381623541182</v>
      </c>
      <c r="H23" s="28" t="s">
        <v>34</v>
      </c>
      <c r="I23" s="11">
        <v>1</v>
      </c>
      <c r="J23" s="12">
        <v>1</v>
      </c>
      <c r="K23" s="13">
        <v>199</v>
      </c>
      <c r="L23" s="31">
        <f>AVERAGE(K23:K31)</f>
        <v>195.02222222222224</v>
      </c>
      <c r="M23" s="31">
        <f>STDEV(K23:K31)</f>
        <v>3.366666666666668</v>
      </c>
    </row>
    <row r="24" spans="1:13" x14ac:dyDescent="0.25">
      <c r="A24" s="29"/>
      <c r="B24" s="7">
        <v>1</v>
      </c>
      <c r="C24" s="8">
        <v>2</v>
      </c>
      <c r="D24" s="9">
        <v>409.5</v>
      </c>
      <c r="E24" s="34"/>
      <c r="F24" s="34"/>
      <c r="H24" s="29"/>
      <c r="I24" s="7">
        <v>1</v>
      </c>
      <c r="J24" s="8">
        <v>2</v>
      </c>
      <c r="K24" s="9">
        <v>196.4</v>
      </c>
      <c r="L24" s="34"/>
      <c r="M24" s="34"/>
    </row>
    <row r="25" spans="1:13" x14ac:dyDescent="0.25">
      <c r="A25" s="29"/>
      <c r="B25" s="7">
        <v>1</v>
      </c>
      <c r="C25" s="8">
        <v>3</v>
      </c>
      <c r="D25" s="9">
        <v>393.2</v>
      </c>
      <c r="E25" s="34"/>
      <c r="F25" s="34"/>
      <c r="H25" s="29"/>
      <c r="I25" s="7">
        <v>1</v>
      </c>
      <c r="J25" s="8">
        <v>3</v>
      </c>
      <c r="K25" s="9">
        <v>194.7</v>
      </c>
      <c r="L25" s="34"/>
      <c r="M25" s="34"/>
    </row>
    <row r="26" spans="1:13" x14ac:dyDescent="0.25">
      <c r="A26" s="29"/>
      <c r="B26" s="7">
        <v>2</v>
      </c>
      <c r="C26" s="8">
        <v>1</v>
      </c>
      <c r="D26" s="9">
        <v>381</v>
      </c>
      <c r="E26" s="34"/>
      <c r="F26" s="34"/>
      <c r="H26" s="29"/>
      <c r="I26" s="7">
        <v>2</v>
      </c>
      <c r="J26" s="8">
        <v>1</v>
      </c>
      <c r="K26" s="9">
        <v>197.1</v>
      </c>
      <c r="L26" s="34"/>
      <c r="M26" s="34"/>
    </row>
    <row r="27" spans="1:13" x14ac:dyDescent="0.25">
      <c r="A27" s="29"/>
      <c r="B27" s="7">
        <v>2</v>
      </c>
      <c r="C27" s="8">
        <v>2</v>
      </c>
      <c r="D27" s="9">
        <v>412.6</v>
      </c>
      <c r="E27" s="34"/>
      <c r="F27" s="34"/>
      <c r="H27" s="29"/>
      <c r="I27" s="7">
        <v>2</v>
      </c>
      <c r="J27" s="8">
        <v>2</v>
      </c>
      <c r="K27" s="9">
        <v>194.6</v>
      </c>
      <c r="L27" s="34"/>
      <c r="M27" s="34"/>
    </row>
    <row r="28" spans="1:13" x14ac:dyDescent="0.25">
      <c r="A28" s="29"/>
      <c r="B28" s="7">
        <v>2</v>
      </c>
      <c r="C28" s="8">
        <v>3</v>
      </c>
      <c r="D28" s="9">
        <v>415.4</v>
      </c>
      <c r="E28" s="34"/>
      <c r="F28" s="34"/>
      <c r="H28" s="29"/>
      <c r="I28" s="7">
        <v>2</v>
      </c>
      <c r="J28" s="8">
        <v>3</v>
      </c>
      <c r="K28" s="9">
        <v>189</v>
      </c>
      <c r="L28" s="34"/>
      <c r="M28" s="34"/>
    </row>
    <row r="29" spans="1:13" x14ac:dyDescent="0.25">
      <c r="A29" s="29"/>
      <c r="B29" s="7">
        <v>3</v>
      </c>
      <c r="C29" s="8">
        <v>1</v>
      </c>
      <c r="D29" s="9">
        <v>421.3</v>
      </c>
      <c r="E29" s="34"/>
      <c r="F29" s="34"/>
      <c r="H29" s="29"/>
      <c r="I29" s="7">
        <v>3</v>
      </c>
      <c r="J29" s="8">
        <v>1</v>
      </c>
      <c r="K29" s="9">
        <v>198.4</v>
      </c>
      <c r="L29" s="34"/>
      <c r="M29" s="34"/>
    </row>
    <row r="30" spans="1:13" x14ac:dyDescent="0.25">
      <c r="A30" s="29"/>
      <c r="B30" s="7">
        <v>3</v>
      </c>
      <c r="C30" s="8">
        <v>2</v>
      </c>
      <c r="D30" s="9">
        <v>403.2</v>
      </c>
      <c r="E30" s="34"/>
      <c r="F30" s="34"/>
      <c r="H30" s="29"/>
      <c r="I30" s="7">
        <v>3</v>
      </c>
      <c r="J30" s="8">
        <v>2</v>
      </c>
      <c r="K30" s="9">
        <v>195.5</v>
      </c>
      <c r="L30" s="34"/>
      <c r="M30" s="34"/>
    </row>
    <row r="31" spans="1:13" x14ac:dyDescent="0.25">
      <c r="A31" s="30"/>
      <c r="B31" s="5">
        <v>3</v>
      </c>
      <c r="C31" s="14">
        <v>3</v>
      </c>
      <c r="D31" s="15">
        <v>383.3</v>
      </c>
      <c r="E31" s="33"/>
      <c r="F31" s="33"/>
      <c r="H31" s="30"/>
      <c r="I31" s="5">
        <v>3</v>
      </c>
      <c r="J31" s="14">
        <v>3</v>
      </c>
      <c r="K31" s="15">
        <v>190.5</v>
      </c>
      <c r="L31" s="33"/>
      <c r="M31" s="33"/>
    </row>
  </sheetData>
  <mergeCells count="18">
    <mergeCell ref="L5:L13"/>
    <mergeCell ref="M5:M13"/>
    <mergeCell ref="L14:L22"/>
    <mergeCell ref="M14:M22"/>
    <mergeCell ref="L23:L31"/>
    <mergeCell ref="M23:M31"/>
    <mergeCell ref="A5:A13"/>
    <mergeCell ref="A14:A22"/>
    <mergeCell ref="A23:A31"/>
    <mergeCell ref="H5:H13"/>
    <mergeCell ref="H14:H22"/>
    <mergeCell ref="H23:H31"/>
    <mergeCell ref="E5:E13"/>
    <mergeCell ref="F5:F13"/>
    <mergeCell ref="E14:E22"/>
    <mergeCell ref="F14:F22"/>
    <mergeCell ref="E23:E31"/>
    <mergeCell ref="F23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9835-D5E7-41D1-9BF1-E3555247C56C}">
  <dimension ref="A1:M31"/>
  <sheetViews>
    <sheetView workbookViewId="0">
      <selection activeCell="H5" sqref="H5:H31"/>
    </sheetView>
  </sheetViews>
  <sheetFormatPr defaultRowHeight="15" x14ac:dyDescent="0.25"/>
  <cols>
    <col min="1" max="1" width="24.7109375" customWidth="1"/>
    <col min="4" max="4" width="9.28515625" bestFit="1" customWidth="1"/>
    <col min="8" max="8" width="24.28515625" customWidth="1"/>
  </cols>
  <sheetData>
    <row r="1" spans="1:13" x14ac:dyDescent="0.25">
      <c r="A1" s="2" t="s">
        <v>19</v>
      </c>
    </row>
    <row r="3" spans="1:13" x14ac:dyDescent="0.25">
      <c r="A3" s="6" t="s">
        <v>14</v>
      </c>
      <c r="B3" s="4"/>
      <c r="C3" s="4"/>
      <c r="D3" s="4"/>
      <c r="H3" s="6" t="s">
        <v>1</v>
      </c>
      <c r="I3" s="4"/>
      <c r="J3" s="4"/>
      <c r="K3" s="4"/>
    </row>
    <row r="4" spans="1:13" x14ac:dyDescent="0.25">
      <c r="A4" s="10" t="s">
        <v>6</v>
      </c>
      <c r="B4" s="10" t="s">
        <v>3</v>
      </c>
      <c r="C4" s="10" t="s">
        <v>7</v>
      </c>
      <c r="D4" s="10" t="s">
        <v>0</v>
      </c>
      <c r="E4" s="10" t="s">
        <v>2</v>
      </c>
      <c r="F4" s="10" t="s">
        <v>15</v>
      </c>
      <c r="H4" s="10" t="s">
        <v>6</v>
      </c>
      <c r="I4" s="10" t="s">
        <v>3</v>
      </c>
      <c r="J4" s="10" t="s">
        <v>7</v>
      </c>
      <c r="K4" s="10" t="s">
        <v>0</v>
      </c>
      <c r="L4" s="10" t="s">
        <v>2</v>
      </c>
      <c r="M4" s="10" t="s">
        <v>15</v>
      </c>
    </row>
    <row r="5" spans="1:13" x14ac:dyDescent="0.25">
      <c r="A5" s="28" t="s">
        <v>32</v>
      </c>
      <c r="B5" s="11">
        <v>1</v>
      </c>
      <c r="C5" s="12">
        <v>1</v>
      </c>
      <c r="D5" s="18">
        <v>0.66300000000000003</v>
      </c>
      <c r="E5" s="35">
        <f>AVERAGE(D5:D13)</f>
        <v>0.92844444444444441</v>
      </c>
      <c r="F5" s="35">
        <f>STDEV(D5:D13)</f>
        <v>0.12172624112235607</v>
      </c>
      <c r="H5" s="28" t="s">
        <v>32</v>
      </c>
      <c r="I5" s="11">
        <v>1</v>
      </c>
      <c r="J5" s="12">
        <v>1</v>
      </c>
      <c r="K5" s="18">
        <v>0.25</v>
      </c>
      <c r="L5" s="35">
        <f>AVERAGE(K5:K13)</f>
        <v>0.26077777777777772</v>
      </c>
      <c r="M5" s="35">
        <f>STDEV(K5:K13)</f>
        <v>1.0860223038429949E-2</v>
      </c>
    </row>
    <row r="6" spans="1:13" x14ac:dyDescent="0.25">
      <c r="A6" s="29"/>
      <c r="B6" s="7">
        <v>1</v>
      </c>
      <c r="C6" s="8">
        <v>2</v>
      </c>
      <c r="D6" s="19">
        <v>1</v>
      </c>
      <c r="E6" s="36"/>
      <c r="F6" s="36"/>
      <c r="H6" s="29"/>
      <c r="I6" s="7">
        <v>1</v>
      </c>
      <c r="J6" s="8">
        <v>2</v>
      </c>
      <c r="K6" s="19">
        <v>0.254</v>
      </c>
      <c r="L6" s="36"/>
      <c r="M6" s="36"/>
    </row>
    <row r="7" spans="1:13" x14ac:dyDescent="0.25">
      <c r="A7" s="29"/>
      <c r="B7" s="7">
        <v>1</v>
      </c>
      <c r="C7" s="8">
        <v>3</v>
      </c>
      <c r="D7" s="19">
        <v>0.80100000000000005</v>
      </c>
      <c r="E7" s="36"/>
      <c r="F7" s="36"/>
      <c r="H7" s="29"/>
      <c r="I7" s="7">
        <v>1</v>
      </c>
      <c r="J7" s="8">
        <v>3</v>
      </c>
      <c r="K7" s="19">
        <v>0.26800000000000002</v>
      </c>
      <c r="L7" s="36"/>
      <c r="M7" s="36"/>
    </row>
    <row r="8" spans="1:13" x14ac:dyDescent="0.25">
      <c r="A8" s="29"/>
      <c r="B8" s="7">
        <v>2</v>
      </c>
      <c r="C8" s="8">
        <v>1</v>
      </c>
      <c r="D8" s="19">
        <v>0.89300000000000002</v>
      </c>
      <c r="E8" s="36"/>
      <c r="F8" s="36"/>
      <c r="H8" s="29"/>
      <c r="I8" s="7">
        <v>2</v>
      </c>
      <c r="J8" s="8">
        <v>1</v>
      </c>
      <c r="K8" s="19">
        <v>0.27</v>
      </c>
      <c r="L8" s="36"/>
      <c r="M8" s="36"/>
    </row>
    <row r="9" spans="1:13" x14ac:dyDescent="0.25">
      <c r="A9" s="29"/>
      <c r="B9" s="7">
        <v>2</v>
      </c>
      <c r="C9" s="8">
        <v>2</v>
      </c>
      <c r="D9" s="19">
        <v>0.999</v>
      </c>
      <c r="E9" s="36"/>
      <c r="F9" s="36"/>
      <c r="H9" s="29"/>
      <c r="I9" s="7">
        <v>2</v>
      </c>
      <c r="J9" s="8">
        <v>2</v>
      </c>
      <c r="K9" s="19">
        <v>0.27</v>
      </c>
      <c r="L9" s="36"/>
      <c r="M9" s="36"/>
    </row>
    <row r="10" spans="1:13" x14ac:dyDescent="0.25">
      <c r="A10" s="29"/>
      <c r="B10" s="7">
        <v>2</v>
      </c>
      <c r="C10" s="8">
        <v>3</v>
      </c>
      <c r="D10" s="19">
        <v>1</v>
      </c>
      <c r="E10" s="36"/>
      <c r="F10" s="36"/>
      <c r="H10" s="29"/>
      <c r="I10" s="7">
        <v>2</v>
      </c>
      <c r="J10" s="8">
        <v>3</v>
      </c>
      <c r="K10" s="19">
        <v>0.27700000000000002</v>
      </c>
      <c r="L10" s="36"/>
      <c r="M10" s="36"/>
    </row>
    <row r="11" spans="1:13" x14ac:dyDescent="0.25">
      <c r="A11" s="29"/>
      <c r="B11" s="7">
        <v>3</v>
      </c>
      <c r="C11" s="8">
        <v>1</v>
      </c>
      <c r="D11" s="19">
        <v>1</v>
      </c>
      <c r="E11" s="36"/>
      <c r="F11" s="36"/>
      <c r="H11" s="29"/>
      <c r="I11" s="7">
        <v>3</v>
      </c>
      <c r="J11" s="8">
        <v>1</v>
      </c>
      <c r="K11" s="19">
        <v>0.246</v>
      </c>
      <c r="L11" s="36"/>
      <c r="M11" s="36"/>
    </row>
    <row r="12" spans="1:13" x14ac:dyDescent="0.25">
      <c r="A12" s="29"/>
      <c r="B12" s="7">
        <v>3</v>
      </c>
      <c r="C12" s="8">
        <v>2</v>
      </c>
      <c r="D12" s="19">
        <v>1</v>
      </c>
      <c r="E12" s="36"/>
      <c r="F12" s="36"/>
      <c r="H12" s="29"/>
      <c r="I12" s="7">
        <v>3</v>
      </c>
      <c r="J12" s="8">
        <v>2</v>
      </c>
      <c r="K12" s="19">
        <v>0.252</v>
      </c>
      <c r="L12" s="36"/>
      <c r="M12" s="36"/>
    </row>
    <row r="13" spans="1:13" x14ac:dyDescent="0.25">
      <c r="A13" s="30"/>
      <c r="B13" s="5">
        <v>3</v>
      </c>
      <c r="C13" s="14">
        <v>3</v>
      </c>
      <c r="D13" s="20">
        <v>1</v>
      </c>
      <c r="E13" s="37"/>
      <c r="F13" s="37"/>
      <c r="H13" s="30"/>
      <c r="I13" s="5">
        <v>3</v>
      </c>
      <c r="J13" s="14">
        <v>3</v>
      </c>
      <c r="K13" s="20">
        <v>0.26</v>
      </c>
      <c r="L13" s="37"/>
      <c r="M13" s="37"/>
    </row>
    <row r="14" spans="1:13" x14ac:dyDescent="0.25">
      <c r="A14" s="28" t="s">
        <v>33</v>
      </c>
      <c r="B14" s="11">
        <v>1</v>
      </c>
      <c r="C14" s="12">
        <v>1</v>
      </c>
      <c r="D14" s="18">
        <v>0.91300000000000003</v>
      </c>
      <c r="E14" s="35">
        <f>AVERAGE(D14:D22)</f>
        <v>0.88966666666666661</v>
      </c>
      <c r="F14" s="35">
        <f>STDEV(D14:D22)</f>
        <v>0.13439959077318683</v>
      </c>
      <c r="H14" s="28" t="s">
        <v>33</v>
      </c>
      <c r="I14" s="11">
        <v>1</v>
      </c>
      <c r="J14" s="12">
        <v>1</v>
      </c>
      <c r="K14" s="18">
        <v>0.25800000000000001</v>
      </c>
      <c r="L14" s="35">
        <f>AVERAGE(K14:K22)</f>
        <v>0.24911111111111112</v>
      </c>
      <c r="M14" s="35">
        <f>STDEV(K14:K22)</f>
        <v>1.6661665916441585E-2</v>
      </c>
    </row>
    <row r="15" spans="1:13" x14ac:dyDescent="0.25">
      <c r="A15" s="29"/>
      <c r="B15" s="7">
        <v>1</v>
      </c>
      <c r="C15" s="8">
        <v>2</v>
      </c>
      <c r="D15" s="19">
        <v>1</v>
      </c>
      <c r="E15" s="38"/>
      <c r="F15" s="38"/>
      <c r="H15" s="29"/>
      <c r="I15" s="7">
        <v>1</v>
      </c>
      <c r="J15" s="8">
        <v>2</v>
      </c>
      <c r="K15" s="19">
        <v>0.25700000000000001</v>
      </c>
      <c r="L15" s="38"/>
      <c r="M15" s="38"/>
    </row>
    <row r="16" spans="1:13" x14ac:dyDescent="0.25">
      <c r="A16" s="29"/>
      <c r="B16" s="7">
        <v>1</v>
      </c>
      <c r="C16" s="8">
        <v>3</v>
      </c>
      <c r="D16" s="19">
        <v>0.77300000000000002</v>
      </c>
      <c r="E16" s="38"/>
      <c r="F16" s="38"/>
      <c r="H16" s="29"/>
      <c r="I16" s="7">
        <v>1</v>
      </c>
      <c r="J16" s="8">
        <v>3</v>
      </c>
      <c r="K16" s="19">
        <v>0.26300000000000001</v>
      </c>
      <c r="L16" s="38"/>
      <c r="M16" s="38"/>
    </row>
    <row r="17" spans="1:13" x14ac:dyDescent="0.25">
      <c r="A17" s="29"/>
      <c r="B17" s="7">
        <v>2</v>
      </c>
      <c r="C17" s="8">
        <v>1</v>
      </c>
      <c r="D17" s="19">
        <v>0.626</v>
      </c>
      <c r="E17" s="38"/>
      <c r="F17" s="38"/>
      <c r="H17" s="29"/>
      <c r="I17" s="7">
        <v>2</v>
      </c>
      <c r="J17" s="8">
        <v>1</v>
      </c>
      <c r="K17" s="19">
        <v>0.215</v>
      </c>
      <c r="L17" s="38"/>
      <c r="M17" s="38"/>
    </row>
    <row r="18" spans="1:13" x14ac:dyDescent="0.25">
      <c r="A18" s="29"/>
      <c r="B18" s="7">
        <v>2</v>
      </c>
      <c r="C18" s="8">
        <v>2</v>
      </c>
      <c r="D18" s="19">
        <v>1</v>
      </c>
      <c r="E18" s="38"/>
      <c r="F18" s="38"/>
      <c r="H18" s="29"/>
      <c r="I18" s="7">
        <v>2</v>
      </c>
      <c r="J18" s="8">
        <v>2</v>
      </c>
      <c r="K18" s="19">
        <v>0.24199999999999999</v>
      </c>
      <c r="L18" s="38"/>
      <c r="M18" s="38"/>
    </row>
    <row r="19" spans="1:13" x14ac:dyDescent="0.25">
      <c r="A19" s="29"/>
      <c r="B19" s="7">
        <v>2</v>
      </c>
      <c r="C19" s="8">
        <v>3</v>
      </c>
      <c r="D19" s="19">
        <v>0.78200000000000003</v>
      </c>
      <c r="E19" s="38"/>
      <c r="F19" s="38"/>
      <c r="H19" s="29"/>
      <c r="I19" s="7">
        <v>2</v>
      </c>
      <c r="J19" s="8">
        <v>3</v>
      </c>
      <c r="K19" s="19">
        <v>0.23</v>
      </c>
      <c r="L19" s="38"/>
      <c r="M19" s="38"/>
    </row>
    <row r="20" spans="1:13" x14ac:dyDescent="0.25">
      <c r="A20" s="29"/>
      <c r="B20" s="7">
        <v>3</v>
      </c>
      <c r="C20" s="8">
        <v>1</v>
      </c>
      <c r="D20" s="19">
        <v>1</v>
      </c>
      <c r="E20" s="38"/>
      <c r="F20" s="38"/>
      <c r="H20" s="29"/>
      <c r="I20" s="7">
        <v>3</v>
      </c>
      <c r="J20" s="8">
        <v>1</v>
      </c>
      <c r="K20" s="19">
        <v>0.26100000000000001</v>
      </c>
      <c r="L20" s="38"/>
      <c r="M20" s="38"/>
    </row>
    <row r="21" spans="1:13" x14ac:dyDescent="0.25">
      <c r="A21" s="29"/>
      <c r="B21" s="7">
        <v>3</v>
      </c>
      <c r="C21" s="8">
        <v>2</v>
      </c>
      <c r="D21" s="19">
        <v>0.91300000000000003</v>
      </c>
      <c r="E21" s="38"/>
      <c r="F21" s="38"/>
      <c r="H21" s="29"/>
      <c r="I21" s="7">
        <v>3</v>
      </c>
      <c r="J21" s="8">
        <v>2</v>
      </c>
      <c r="K21" s="19">
        <v>0.25600000000000001</v>
      </c>
      <c r="L21" s="38"/>
      <c r="M21" s="38"/>
    </row>
    <row r="22" spans="1:13" x14ac:dyDescent="0.25">
      <c r="A22" s="30"/>
      <c r="B22" s="5">
        <v>3</v>
      </c>
      <c r="C22" s="14">
        <v>3</v>
      </c>
      <c r="D22" s="19">
        <v>1</v>
      </c>
      <c r="E22" s="37"/>
      <c r="F22" s="37"/>
      <c r="H22" s="30"/>
      <c r="I22" s="5">
        <v>3</v>
      </c>
      <c r="J22" s="14">
        <v>3</v>
      </c>
      <c r="K22" s="19">
        <v>0.26</v>
      </c>
      <c r="L22" s="37"/>
      <c r="M22" s="37"/>
    </row>
    <row r="23" spans="1:13" x14ac:dyDescent="0.25">
      <c r="A23" s="28" t="s">
        <v>34</v>
      </c>
      <c r="B23" s="11">
        <v>1</v>
      </c>
      <c r="C23" s="12">
        <v>1</v>
      </c>
      <c r="D23" s="18">
        <v>1</v>
      </c>
      <c r="E23" s="35">
        <f>AVERAGE(D23:D31)</f>
        <v>1</v>
      </c>
      <c r="F23" s="35">
        <f>STDEV(D23:D31)</f>
        <v>0</v>
      </c>
      <c r="H23" s="28" t="s">
        <v>34</v>
      </c>
      <c r="I23" s="11">
        <v>1</v>
      </c>
      <c r="J23" s="12">
        <v>1</v>
      </c>
      <c r="K23" s="18">
        <v>0.23599999999999999</v>
      </c>
      <c r="L23" s="35">
        <f>AVERAGE(K23:K31)</f>
        <v>0.25766666666666665</v>
      </c>
      <c r="M23" s="35">
        <f>STDEV(K23:K31)</f>
        <v>1.7007351351694955E-2</v>
      </c>
    </row>
    <row r="24" spans="1:13" x14ac:dyDescent="0.25">
      <c r="A24" s="29"/>
      <c r="B24" s="7">
        <v>1</v>
      </c>
      <c r="C24" s="8">
        <v>2</v>
      </c>
      <c r="D24" s="19">
        <v>1</v>
      </c>
      <c r="E24" s="38"/>
      <c r="F24" s="38"/>
      <c r="H24" s="29"/>
      <c r="I24" s="7">
        <v>1</v>
      </c>
      <c r="J24" s="8">
        <v>2</v>
      </c>
      <c r="K24" s="19">
        <v>0.247</v>
      </c>
      <c r="L24" s="38"/>
      <c r="M24" s="38"/>
    </row>
    <row r="25" spans="1:13" x14ac:dyDescent="0.25">
      <c r="A25" s="29"/>
      <c r="B25" s="7">
        <v>1</v>
      </c>
      <c r="C25" s="8">
        <v>3</v>
      </c>
      <c r="D25" s="19">
        <v>1</v>
      </c>
      <c r="E25" s="38"/>
      <c r="F25" s="38"/>
      <c r="H25" s="29"/>
      <c r="I25" s="7">
        <v>1</v>
      </c>
      <c r="J25" s="8">
        <v>3</v>
      </c>
      <c r="K25" s="19">
        <v>0.23699999999999999</v>
      </c>
      <c r="L25" s="38"/>
      <c r="M25" s="38"/>
    </row>
    <row r="26" spans="1:13" x14ac:dyDescent="0.25">
      <c r="A26" s="29"/>
      <c r="B26" s="7">
        <v>2</v>
      </c>
      <c r="C26" s="8">
        <v>1</v>
      </c>
      <c r="D26" s="19">
        <v>1</v>
      </c>
      <c r="E26" s="38"/>
      <c r="F26" s="38"/>
      <c r="H26" s="29"/>
      <c r="I26" s="7">
        <v>2</v>
      </c>
      <c r="J26" s="8">
        <v>1</v>
      </c>
      <c r="K26" s="19">
        <v>0.26900000000000002</v>
      </c>
      <c r="L26" s="38"/>
      <c r="M26" s="38"/>
    </row>
    <row r="27" spans="1:13" x14ac:dyDescent="0.25">
      <c r="A27" s="29"/>
      <c r="B27" s="7">
        <v>2</v>
      </c>
      <c r="C27" s="8">
        <v>2</v>
      </c>
      <c r="D27" s="19">
        <v>1</v>
      </c>
      <c r="E27" s="38"/>
      <c r="F27" s="38"/>
      <c r="H27" s="29"/>
      <c r="I27" s="7">
        <v>2</v>
      </c>
      <c r="J27" s="8">
        <v>2</v>
      </c>
      <c r="K27" s="19">
        <v>0.26300000000000001</v>
      </c>
      <c r="L27" s="38"/>
      <c r="M27" s="38"/>
    </row>
    <row r="28" spans="1:13" x14ac:dyDescent="0.25">
      <c r="A28" s="29"/>
      <c r="B28" s="7">
        <v>2</v>
      </c>
      <c r="C28" s="8">
        <v>3</v>
      </c>
      <c r="D28" s="19">
        <v>1</v>
      </c>
      <c r="E28" s="38"/>
      <c r="F28" s="38"/>
      <c r="H28" s="29"/>
      <c r="I28" s="7">
        <v>2</v>
      </c>
      <c r="J28" s="8">
        <v>3</v>
      </c>
      <c r="K28" s="19">
        <v>0.28499999999999998</v>
      </c>
      <c r="L28" s="38"/>
      <c r="M28" s="38"/>
    </row>
    <row r="29" spans="1:13" x14ac:dyDescent="0.25">
      <c r="A29" s="29"/>
      <c r="B29" s="7">
        <v>3</v>
      </c>
      <c r="C29" s="8">
        <v>1</v>
      </c>
      <c r="D29" s="19">
        <v>1</v>
      </c>
      <c r="E29" s="38"/>
      <c r="F29" s="38"/>
      <c r="H29" s="29"/>
      <c r="I29" s="7">
        <v>3</v>
      </c>
      <c r="J29" s="8">
        <v>1</v>
      </c>
      <c r="K29" s="19">
        <v>0.245</v>
      </c>
      <c r="L29" s="38"/>
      <c r="M29" s="38"/>
    </row>
    <row r="30" spans="1:13" x14ac:dyDescent="0.25">
      <c r="A30" s="29"/>
      <c r="B30" s="7">
        <v>3</v>
      </c>
      <c r="C30" s="8">
        <v>2</v>
      </c>
      <c r="D30" s="19">
        <v>1</v>
      </c>
      <c r="E30" s="38"/>
      <c r="F30" s="38"/>
      <c r="H30" s="29"/>
      <c r="I30" s="7">
        <v>3</v>
      </c>
      <c r="J30" s="8">
        <v>2</v>
      </c>
      <c r="K30" s="19">
        <v>0.27</v>
      </c>
      <c r="L30" s="38"/>
      <c r="M30" s="38"/>
    </row>
    <row r="31" spans="1:13" x14ac:dyDescent="0.25">
      <c r="A31" s="30"/>
      <c r="B31" s="5">
        <v>3</v>
      </c>
      <c r="C31" s="14">
        <v>3</v>
      </c>
      <c r="D31" s="20">
        <v>1</v>
      </c>
      <c r="E31" s="37"/>
      <c r="F31" s="37"/>
      <c r="H31" s="30"/>
      <c r="I31" s="5">
        <v>3</v>
      </c>
      <c r="J31" s="14">
        <v>3</v>
      </c>
      <c r="K31" s="20">
        <v>0.26700000000000002</v>
      </c>
      <c r="L31" s="37"/>
      <c r="M31" s="37"/>
    </row>
  </sheetData>
  <mergeCells count="18">
    <mergeCell ref="L5:L13"/>
    <mergeCell ref="M5:M13"/>
    <mergeCell ref="E14:E22"/>
    <mergeCell ref="F14:F22"/>
    <mergeCell ref="E23:E31"/>
    <mergeCell ref="F23:F31"/>
    <mergeCell ref="L14:L22"/>
    <mergeCell ref="M14:M22"/>
    <mergeCell ref="L23:L31"/>
    <mergeCell ref="M23:M31"/>
    <mergeCell ref="A5:A13"/>
    <mergeCell ref="H5:H13"/>
    <mergeCell ref="A14:A22"/>
    <mergeCell ref="H14:H22"/>
    <mergeCell ref="A23:A31"/>
    <mergeCell ref="H23:H31"/>
    <mergeCell ref="E5:E13"/>
    <mergeCell ref="F5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85F8-BBFD-4DC0-B150-6D4B679B2554}">
  <dimension ref="A1:J34"/>
  <sheetViews>
    <sheetView topLeftCell="A19" workbookViewId="0">
      <selection activeCell="L22" sqref="L22"/>
    </sheetView>
  </sheetViews>
  <sheetFormatPr defaultColWidth="8.85546875" defaultRowHeight="15" x14ac:dyDescent="0.25"/>
  <cols>
    <col min="1" max="1" width="33.140625" style="2" customWidth="1"/>
    <col min="2" max="2" width="22.28515625" style="2" customWidth="1"/>
    <col min="3" max="3" width="14.42578125" style="2" customWidth="1"/>
    <col min="4" max="4" width="15.28515625" style="2" bestFit="1" customWidth="1"/>
    <col min="5" max="5" width="23.42578125" style="2" bestFit="1" customWidth="1"/>
    <col min="6" max="6" width="6.28515625" style="2" bestFit="1" customWidth="1"/>
    <col min="7" max="7" width="10.28515625" style="2" bestFit="1" customWidth="1"/>
    <col min="8" max="8" width="15.5703125" style="2" bestFit="1" customWidth="1"/>
    <col min="9" max="12" width="14.42578125" style="2" customWidth="1"/>
    <col min="13" max="13" width="17" style="2" customWidth="1"/>
    <col min="14" max="16384" width="8.85546875" style="2"/>
  </cols>
  <sheetData>
    <row r="1" spans="1:10" x14ac:dyDescent="0.25">
      <c r="A1" s="2" t="s">
        <v>13</v>
      </c>
      <c r="E1" s="3"/>
    </row>
    <row r="3" spans="1:10" x14ac:dyDescent="0.25">
      <c r="A3" s="6" t="s">
        <v>14</v>
      </c>
      <c r="B3" s="4"/>
      <c r="C3" s="4"/>
      <c r="D3" s="4" t="s">
        <v>4</v>
      </c>
      <c r="E3" s="4" t="s">
        <v>5</v>
      </c>
    </row>
    <row r="4" spans="1:10" x14ac:dyDescent="0.25">
      <c r="A4" s="10" t="s">
        <v>6</v>
      </c>
      <c r="B4" s="10" t="s">
        <v>3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2</v>
      </c>
      <c r="J4" s="10" t="s">
        <v>15</v>
      </c>
    </row>
    <row r="5" spans="1:10" x14ac:dyDescent="0.25">
      <c r="A5" s="39" t="s">
        <v>32</v>
      </c>
      <c r="B5" s="11">
        <v>1</v>
      </c>
      <c r="C5" s="12">
        <v>1</v>
      </c>
      <c r="D5" s="13">
        <v>6.74</v>
      </c>
      <c r="E5" s="13">
        <v>66.900000000000006</v>
      </c>
      <c r="F5" s="13">
        <f>E5-D5</f>
        <v>60.160000000000004</v>
      </c>
      <c r="G5" s="13">
        <f>F5/E5</f>
        <v>0.89925261584454408</v>
      </c>
      <c r="H5" s="13">
        <f>G5*100</f>
        <v>89.925261584454404</v>
      </c>
      <c r="I5" s="42">
        <f>AVERAGE(H5:H13)</f>
        <v>89.488887223753437</v>
      </c>
      <c r="J5" s="42">
        <f>STDEV(H5:H13)</f>
        <v>0.24798237558404834</v>
      </c>
    </row>
    <row r="6" spans="1:10" x14ac:dyDescent="0.25">
      <c r="A6" s="40"/>
      <c r="B6" s="7">
        <v>1</v>
      </c>
      <c r="C6" s="8">
        <v>2</v>
      </c>
      <c r="D6" s="9">
        <v>7.16</v>
      </c>
      <c r="E6" s="9">
        <v>67.09</v>
      </c>
      <c r="F6" s="9">
        <f t="shared" ref="F6:F22" si="0">E6-D6</f>
        <v>59.930000000000007</v>
      </c>
      <c r="G6" s="9">
        <f t="shared" ref="G6:G22" si="1">F6/E6</f>
        <v>0.89327768668952157</v>
      </c>
      <c r="H6" s="9">
        <f t="shared" ref="H6:H22" si="2">G6*100</f>
        <v>89.32776866895216</v>
      </c>
      <c r="I6" s="43"/>
      <c r="J6" s="43"/>
    </row>
    <row r="7" spans="1:10" x14ac:dyDescent="0.25">
      <c r="A7" s="40"/>
      <c r="B7" s="7">
        <v>1</v>
      </c>
      <c r="C7" s="8">
        <v>3</v>
      </c>
      <c r="D7" s="9">
        <v>7.19</v>
      </c>
      <c r="E7" s="9">
        <v>67.61</v>
      </c>
      <c r="F7" s="9">
        <f t="shared" si="0"/>
        <v>60.42</v>
      </c>
      <c r="G7" s="9">
        <f t="shared" si="1"/>
        <v>0.8936547847951487</v>
      </c>
      <c r="H7" s="9">
        <f t="shared" si="2"/>
        <v>89.365478479514877</v>
      </c>
      <c r="I7" s="43"/>
      <c r="J7" s="43"/>
    </row>
    <row r="8" spans="1:10" x14ac:dyDescent="0.25">
      <c r="A8" s="40"/>
      <c r="B8" s="7">
        <v>2</v>
      </c>
      <c r="C8" s="8">
        <v>1</v>
      </c>
      <c r="D8" s="9">
        <v>6.86</v>
      </c>
      <c r="E8" s="9">
        <v>65.400000000000006</v>
      </c>
      <c r="F8" s="9">
        <f t="shared" si="0"/>
        <v>58.540000000000006</v>
      </c>
      <c r="G8" s="9">
        <f t="shared" si="1"/>
        <v>0.89510703363914379</v>
      </c>
      <c r="H8" s="9">
        <f t="shared" si="2"/>
        <v>89.510703363914374</v>
      </c>
      <c r="I8" s="43"/>
      <c r="J8" s="43"/>
    </row>
    <row r="9" spans="1:10" x14ac:dyDescent="0.25">
      <c r="A9" s="40"/>
      <c r="B9" s="7">
        <v>2</v>
      </c>
      <c r="C9" s="8">
        <v>2</v>
      </c>
      <c r="D9" s="9">
        <v>7.34</v>
      </c>
      <c r="E9" s="9">
        <v>67.31</v>
      </c>
      <c r="F9" s="9">
        <f t="shared" si="0"/>
        <v>59.97</v>
      </c>
      <c r="G9" s="9">
        <f t="shared" si="1"/>
        <v>0.89095231020650711</v>
      </c>
      <c r="H9" s="9">
        <f t="shared" si="2"/>
        <v>89.095231020650715</v>
      </c>
      <c r="I9" s="43"/>
      <c r="J9" s="43"/>
    </row>
    <row r="10" spans="1:10" x14ac:dyDescent="0.25">
      <c r="A10" s="40"/>
      <c r="B10" s="7">
        <v>2</v>
      </c>
      <c r="C10" s="8">
        <v>3</v>
      </c>
      <c r="D10" s="9">
        <v>6.97</v>
      </c>
      <c r="E10" s="9">
        <v>67.69</v>
      </c>
      <c r="F10" s="9">
        <f t="shared" si="0"/>
        <v>60.72</v>
      </c>
      <c r="G10" s="9">
        <f t="shared" si="1"/>
        <v>0.89703058058797458</v>
      </c>
      <c r="H10" s="9">
        <f t="shared" si="2"/>
        <v>89.703058058797453</v>
      </c>
      <c r="I10" s="43"/>
      <c r="J10" s="43"/>
    </row>
    <row r="11" spans="1:10" x14ac:dyDescent="0.25">
      <c r="A11" s="40"/>
      <c r="B11" s="7">
        <v>3</v>
      </c>
      <c r="C11" s="8">
        <v>1</v>
      </c>
      <c r="D11" s="9">
        <v>7.04</v>
      </c>
      <c r="E11" s="9">
        <v>67</v>
      </c>
      <c r="F11" s="9">
        <f t="shared" si="0"/>
        <v>59.96</v>
      </c>
      <c r="G11" s="9">
        <f t="shared" si="1"/>
        <v>0.89492537313432841</v>
      </c>
      <c r="H11" s="9">
        <f t="shared" si="2"/>
        <v>89.492537313432834</v>
      </c>
      <c r="I11" s="43"/>
      <c r="J11" s="43"/>
    </row>
    <row r="12" spans="1:10" x14ac:dyDescent="0.25">
      <c r="A12" s="40"/>
      <c r="B12" s="7">
        <v>3</v>
      </c>
      <c r="C12" s="8">
        <v>2</v>
      </c>
      <c r="D12" s="9">
        <v>7.03</v>
      </c>
      <c r="E12" s="9">
        <v>68</v>
      </c>
      <c r="F12" s="9">
        <f t="shared" si="0"/>
        <v>60.97</v>
      </c>
      <c r="G12" s="9">
        <f t="shared" si="1"/>
        <v>0.89661764705882352</v>
      </c>
      <c r="H12" s="9">
        <f t="shared" si="2"/>
        <v>89.661764705882348</v>
      </c>
      <c r="I12" s="43"/>
      <c r="J12" s="43"/>
    </row>
    <row r="13" spans="1:10" x14ac:dyDescent="0.25">
      <c r="A13" s="41"/>
      <c r="B13" s="5">
        <v>3</v>
      </c>
      <c r="C13" s="14">
        <v>3</v>
      </c>
      <c r="D13" s="15">
        <v>7.05</v>
      </c>
      <c r="E13" s="15">
        <v>66</v>
      </c>
      <c r="F13" s="15">
        <f t="shared" si="0"/>
        <v>58.95</v>
      </c>
      <c r="G13" s="15">
        <f t="shared" si="1"/>
        <v>0.89318181818181819</v>
      </c>
      <c r="H13" s="15">
        <f t="shared" si="2"/>
        <v>89.318181818181813</v>
      </c>
      <c r="I13" s="44"/>
      <c r="J13" s="44"/>
    </row>
    <row r="14" spans="1:10" x14ac:dyDescent="0.25">
      <c r="A14" s="39" t="s">
        <v>33</v>
      </c>
      <c r="B14" s="11">
        <v>1</v>
      </c>
      <c r="C14" s="12">
        <v>1</v>
      </c>
      <c r="D14" s="13">
        <v>7.25</v>
      </c>
      <c r="E14" s="13">
        <v>67.260000000000005</v>
      </c>
      <c r="F14" s="13">
        <f t="shared" si="0"/>
        <v>60.010000000000005</v>
      </c>
      <c r="G14" s="13">
        <f t="shared" si="1"/>
        <v>0.892209336901576</v>
      </c>
      <c r="H14" s="13">
        <f>G14*100</f>
        <v>89.220933690157594</v>
      </c>
      <c r="I14" s="42">
        <f>AVERAGE(H14:H22)</f>
        <v>89.002199977625651</v>
      </c>
      <c r="J14" s="42">
        <f>STDEV(H14:H22)</f>
        <v>0.29359452970690064</v>
      </c>
    </row>
    <row r="15" spans="1:10" x14ac:dyDescent="0.25">
      <c r="A15" s="40"/>
      <c r="B15" s="7">
        <v>1</v>
      </c>
      <c r="C15" s="8">
        <v>2</v>
      </c>
      <c r="D15" s="9">
        <v>7.23</v>
      </c>
      <c r="E15" s="9">
        <v>67.78</v>
      </c>
      <c r="F15" s="9">
        <f t="shared" si="0"/>
        <v>60.55</v>
      </c>
      <c r="G15" s="9">
        <f t="shared" si="1"/>
        <v>0.8933313661847152</v>
      </c>
      <c r="H15" s="9">
        <f t="shared" si="2"/>
        <v>89.333136618471514</v>
      </c>
      <c r="I15" s="43"/>
      <c r="J15" s="43"/>
    </row>
    <row r="16" spans="1:10" x14ac:dyDescent="0.25">
      <c r="A16" s="40"/>
      <c r="B16" s="7">
        <v>1</v>
      </c>
      <c r="C16" s="8">
        <v>3</v>
      </c>
      <c r="D16" s="9">
        <v>7.14</v>
      </c>
      <c r="E16" s="9">
        <v>66.989999999999995</v>
      </c>
      <c r="F16" s="9">
        <f t="shared" si="0"/>
        <v>59.849999999999994</v>
      </c>
      <c r="G16" s="9">
        <f t="shared" si="1"/>
        <v>0.89341692789968652</v>
      </c>
      <c r="H16" s="9">
        <f t="shared" si="2"/>
        <v>89.341692789968647</v>
      </c>
      <c r="I16" s="43"/>
      <c r="J16" s="43"/>
    </row>
    <row r="17" spans="1:10" x14ac:dyDescent="0.25">
      <c r="A17" s="40"/>
      <c r="B17" s="7">
        <v>2</v>
      </c>
      <c r="C17" s="8">
        <v>1</v>
      </c>
      <c r="D17" s="9">
        <v>7.14</v>
      </c>
      <c r="E17" s="9">
        <v>63.629999999999995</v>
      </c>
      <c r="F17" s="9">
        <f t="shared" si="0"/>
        <v>56.489999999999995</v>
      </c>
      <c r="G17" s="9">
        <f t="shared" si="1"/>
        <v>0.88778877887788776</v>
      </c>
      <c r="H17" s="9">
        <f t="shared" si="2"/>
        <v>88.778877887788781</v>
      </c>
      <c r="I17" s="43"/>
      <c r="J17" s="43"/>
    </row>
    <row r="18" spans="1:10" x14ac:dyDescent="0.25">
      <c r="A18" s="40"/>
      <c r="B18" s="7">
        <v>2</v>
      </c>
      <c r="C18" s="8">
        <v>2</v>
      </c>
      <c r="D18" s="9">
        <v>7.17</v>
      </c>
      <c r="E18" s="9">
        <v>61.83</v>
      </c>
      <c r="F18" s="9">
        <f t="shared" si="0"/>
        <v>54.66</v>
      </c>
      <c r="G18" s="9">
        <f t="shared" si="1"/>
        <v>0.88403687530325081</v>
      </c>
      <c r="H18" s="9">
        <f t="shared" si="2"/>
        <v>88.403687530325087</v>
      </c>
      <c r="I18" s="43"/>
      <c r="J18" s="43"/>
    </row>
    <row r="19" spans="1:10" x14ac:dyDescent="0.25">
      <c r="A19" s="40"/>
      <c r="B19" s="7">
        <v>2</v>
      </c>
      <c r="C19" s="8">
        <v>3</v>
      </c>
      <c r="D19" s="9">
        <v>7.02</v>
      </c>
      <c r="E19" s="9">
        <v>63.34</v>
      </c>
      <c r="F19" s="9">
        <f t="shared" si="0"/>
        <v>56.320000000000007</v>
      </c>
      <c r="G19" s="9">
        <f t="shared" si="1"/>
        <v>0.88916956109883172</v>
      </c>
      <c r="H19" s="9">
        <f t="shared" si="2"/>
        <v>88.916956109883174</v>
      </c>
      <c r="I19" s="43"/>
      <c r="J19" s="43"/>
    </row>
    <row r="20" spans="1:10" x14ac:dyDescent="0.25">
      <c r="A20" s="40"/>
      <c r="B20" s="7">
        <v>3</v>
      </c>
      <c r="C20" s="8">
        <v>1</v>
      </c>
      <c r="D20" s="9">
        <v>7.15</v>
      </c>
      <c r="E20" s="9">
        <v>65.2</v>
      </c>
      <c r="F20" s="9">
        <f t="shared" si="0"/>
        <v>58.050000000000004</v>
      </c>
      <c r="G20" s="9">
        <f t="shared" si="1"/>
        <v>0.89033742331288346</v>
      </c>
      <c r="H20" s="9">
        <f t="shared" si="2"/>
        <v>89.033742331288352</v>
      </c>
      <c r="I20" s="43"/>
      <c r="J20" s="43"/>
    </row>
    <row r="21" spans="1:10" x14ac:dyDescent="0.25">
      <c r="A21" s="40"/>
      <c r="B21" s="7">
        <v>3</v>
      </c>
      <c r="C21" s="8">
        <v>2</v>
      </c>
      <c r="D21" s="9">
        <v>7.18</v>
      </c>
      <c r="E21" s="9">
        <v>65.150000000000006</v>
      </c>
      <c r="F21" s="9">
        <f t="shared" si="0"/>
        <v>57.970000000000006</v>
      </c>
      <c r="G21" s="9">
        <f t="shared" si="1"/>
        <v>0.88979278587874133</v>
      </c>
      <c r="H21" s="9">
        <f t="shared" si="2"/>
        <v>88.979278587874134</v>
      </c>
      <c r="I21" s="43"/>
      <c r="J21" s="43"/>
    </row>
    <row r="22" spans="1:10" x14ac:dyDescent="0.25">
      <c r="A22" s="41"/>
      <c r="B22" s="5">
        <v>3</v>
      </c>
      <c r="C22" s="14">
        <v>3</v>
      </c>
      <c r="D22" s="15">
        <v>7.17</v>
      </c>
      <c r="E22" s="15">
        <v>65.25</v>
      </c>
      <c r="F22" s="15">
        <f t="shared" si="0"/>
        <v>58.08</v>
      </c>
      <c r="G22" s="15">
        <f t="shared" si="1"/>
        <v>0.89011494252873558</v>
      </c>
      <c r="H22" s="15">
        <f t="shared" si="2"/>
        <v>89.011494252873561</v>
      </c>
      <c r="I22" s="44"/>
      <c r="J22" s="44"/>
    </row>
    <row r="23" spans="1:10" x14ac:dyDescent="0.25">
      <c r="A23" s="39" t="s">
        <v>34</v>
      </c>
      <c r="B23" s="11">
        <v>1</v>
      </c>
      <c r="C23" s="12">
        <v>1</v>
      </c>
      <c r="D23" s="13">
        <v>6.8</v>
      </c>
      <c r="E23" s="13">
        <v>66.45</v>
      </c>
      <c r="F23" s="13">
        <f t="shared" ref="F23:F31" si="3">E23-D23</f>
        <v>59.650000000000006</v>
      </c>
      <c r="G23" s="13">
        <f t="shared" ref="G23:G31" si="4">F23/E23</f>
        <v>0.89766741911211445</v>
      </c>
      <c r="H23" s="13">
        <f t="shared" ref="H23:H31" si="5">G23*100</f>
        <v>89.76674191121144</v>
      </c>
      <c r="I23" s="42">
        <f>AVERAGE(H23:H31)</f>
        <v>89.420911810012868</v>
      </c>
      <c r="J23" s="42">
        <f>STDEV(H23:H31)</f>
        <v>0.35562336853625937</v>
      </c>
    </row>
    <row r="24" spans="1:10" x14ac:dyDescent="0.25">
      <c r="A24" s="40"/>
      <c r="B24" s="7">
        <v>1</v>
      </c>
      <c r="C24" s="8">
        <v>2</v>
      </c>
      <c r="D24" s="9">
        <v>6.77</v>
      </c>
      <c r="E24" s="9">
        <v>66.239999999999995</v>
      </c>
      <c r="F24" s="9">
        <f t="shared" si="3"/>
        <v>59.47</v>
      </c>
      <c r="G24" s="9">
        <f t="shared" si="4"/>
        <v>0.89779589371980684</v>
      </c>
      <c r="H24" s="9">
        <f t="shared" si="5"/>
        <v>89.779589371980677</v>
      </c>
      <c r="I24" s="43"/>
      <c r="J24" s="43"/>
    </row>
    <row r="25" spans="1:10" x14ac:dyDescent="0.25">
      <c r="A25" s="40"/>
      <c r="B25" s="7">
        <v>1</v>
      </c>
      <c r="C25" s="8">
        <v>3</v>
      </c>
      <c r="D25" s="9">
        <v>6.85</v>
      </c>
      <c r="E25" s="9">
        <v>67.150000000000006</v>
      </c>
      <c r="F25" s="9">
        <f t="shared" si="3"/>
        <v>60.300000000000004</v>
      </c>
      <c r="G25" s="9">
        <f t="shared" si="4"/>
        <v>0.89798957557706627</v>
      </c>
      <c r="H25" s="9">
        <f t="shared" si="5"/>
        <v>89.798957557706629</v>
      </c>
      <c r="I25" s="43"/>
      <c r="J25" s="43"/>
    </row>
    <row r="26" spans="1:10" x14ac:dyDescent="0.25">
      <c r="A26" s="40"/>
      <c r="B26" s="7">
        <v>2</v>
      </c>
      <c r="C26" s="8">
        <v>1</v>
      </c>
      <c r="D26" s="9">
        <v>6.7</v>
      </c>
      <c r="E26" s="9">
        <v>62.91</v>
      </c>
      <c r="F26" s="9">
        <f t="shared" si="3"/>
        <v>56.209999999999994</v>
      </c>
      <c r="G26" s="9">
        <f t="shared" si="4"/>
        <v>0.89349864886345565</v>
      </c>
      <c r="H26" s="9">
        <f t="shared" si="5"/>
        <v>89.349864886345571</v>
      </c>
      <c r="I26" s="43"/>
      <c r="J26" s="43"/>
    </row>
    <row r="27" spans="1:10" x14ac:dyDescent="0.25">
      <c r="A27" s="40"/>
      <c r="B27" s="7">
        <v>2</v>
      </c>
      <c r="C27" s="8">
        <v>2</v>
      </c>
      <c r="D27" s="9">
        <v>6.93</v>
      </c>
      <c r="E27" s="9">
        <v>62.14</v>
      </c>
      <c r="F27" s="9">
        <f t="shared" si="3"/>
        <v>55.21</v>
      </c>
      <c r="G27" s="9">
        <f t="shared" si="4"/>
        <v>0.88847763115545542</v>
      </c>
      <c r="H27" s="9">
        <f t="shared" si="5"/>
        <v>88.847763115545547</v>
      </c>
      <c r="I27" s="43"/>
      <c r="J27" s="43"/>
    </row>
    <row r="28" spans="1:10" x14ac:dyDescent="0.25">
      <c r="A28" s="40"/>
      <c r="B28" s="7">
        <v>2</v>
      </c>
      <c r="C28" s="8">
        <v>3</v>
      </c>
      <c r="D28" s="9">
        <v>7.35</v>
      </c>
      <c r="E28" s="9">
        <v>66.209999999999994</v>
      </c>
      <c r="F28" s="9">
        <f t="shared" si="3"/>
        <v>58.859999999999992</v>
      </c>
      <c r="G28" s="9">
        <f t="shared" si="4"/>
        <v>0.88898957861350247</v>
      </c>
      <c r="H28" s="9">
        <f t="shared" si="5"/>
        <v>88.898957861350254</v>
      </c>
      <c r="I28" s="43"/>
      <c r="J28" s="43"/>
    </row>
    <row r="29" spans="1:10" x14ac:dyDescent="0.25">
      <c r="A29" s="40"/>
      <c r="B29" s="7">
        <v>3</v>
      </c>
      <c r="C29" s="8">
        <v>1</v>
      </c>
      <c r="D29" s="9">
        <v>6.9</v>
      </c>
      <c r="E29" s="9">
        <v>65.180000000000007</v>
      </c>
      <c r="F29" s="9">
        <f t="shared" si="3"/>
        <v>58.280000000000008</v>
      </c>
      <c r="G29" s="9">
        <f t="shared" si="4"/>
        <v>0.89413930653574725</v>
      </c>
      <c r="H29" s="9">
        <f t="shared" si="5"/>
        <v>89.413930653574724</v>
      </c>
      <c r="I29" s="43"/>
      <c r="J29" s="43"/>
    </row>
    <row r="30" spans="1:10" x14ac:dyDescent="0.25">
      <c r="A30" s="40"/>
      <c r="B30" s="7">
        <v>3</v>
      </c>
      <c r="C30" s="8">
        <v>2</v>
      </c>
      <c r="D30" s="9">
        <v>6.8</v>
      </c>
      <c r="E30" s="9">
        <v>65</v>
      </c>
      <c r="F30" s="9">
        <f t="shared" si="3"/>
        <v>58.2</v>
      </c>
      <c r="G30" s="9">
        <f t="shared" si="4"/>
        <v>0.89538461538461545</v>
      </c>
      <c r="H30" s="9">
        <f t="shared" si="5"/>
        <v>89.538461538461547</v>
      </c>
      <c r="I30" s="43"/>
      <c r="J30" s="43"/>
    </row>
    <row r="31" spans="1:10" x14ac:dyDescent="0.25">
      <c r="A31" s="41"/>
      <c r="B31" s="5">
        <v>3</v>
      </c>
      <c r="C31" s="14">
        <v>3</v>
      </c>
      <c r="D31" s="15">
        <v>7</v>
      </c>
      <c r="E31" s="15">
        <v>66</v>
      </c>
      <c r="F31" s="15">
        <f t="shared" si="3"/>
        <v>59</v>
      </c>
      <c r="G31" s="15">
        <f t="shared" si="4"/>
        <v>0.89393939393939392</v>
      </c>
      <c r="H31" s="15">
        <f t="shared" si="5"/>
        <v>89.393939393939391</v>
      </c>
      <c r="I31" s="44"/>
      <c r="J31" s="44"/>
    </row>
    <row r="33" spans="1:1" x14ac:dyDescent="0.25">
      <c r="A33" s="17" t="s">
        <v>1</v>
      </c>
    </row>
    <row r="34" spans="1:1" x14ac:dyDescent="0.25">
      <c r="A34" s="16" t="s">
        <v>16</v>
      </c>
    </row>
  </sheetData>
  <mergeCells count="9">
    <mergeCell ref="A5:A13"/>
    <mergeCell ref="A14:A22"/>
    <mergeCell ref="A23:A31"/>
    <mergeCell ref="I5:I13"/>
    <mergeCell ref="J5:J13"/>
    <mergeCell ref="I14:I22"/>
    <mergeCell ref="J14:J22"/>
    <mergeCell ref="I23:I31"/>
    <mergeCell ref="J23:J3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80FF-0196-4D67-97BA-9767E0075926}">
  <dimension ref="A1:M32"/>
  <sheetViews>
    <sheetView topLeftCell="A7" workbookViewId="0">
      <selection activeCell="P16" sqref="P16"/>
    </sheetView>
  </sheetViews>
  <sheetFormatPr defaultRowHeight="15" x14ac:dyDescent="0.25"/>
  <cols>
    <col min="1" max="1" width="24.7109375" customWidth="1"/>
    <col min="4" max="4" width="17.5703125" bestFit="1" customWidth="1"/>
    <col min="8" max="8" width="24.28515625" customWidth="1"/>
    <col min="11" max="11" width="17.5703125" bestFit="1" customWidth="1"/>
  </cols>
  <sheetData>
    <row r="1" spans="1:13" x14ac:dyDescent="0.25">
      <c r="A1" s="2" t="s">
        <v>20</v>
      </c>
    </row>
    <row r="3" spans="1:13" x14ac:dyDescent="0.25">
      <c r="A3" s="6" t="s">
        <v>14</v>
      </c>
      <c r="B3" s="4"/>
      <c r="C3" s="4"/>
      <c r="D3" s="4"/>
      <c r="H3" s="6" t="s">
        <v>1</v>
      </c>
      <c r="I3" s="4"/>
      <c r="J3" s="4"/>
      <c r="K3" s="4"/>
    </row>
    <row r="4" spans="1:13" x14ac:dyDescent="0.25">
      <c r="A4" s="10" t="s">
        <v>6</v>
      </c>
      <c r="B4" s="10" t="s">
        <v>3</v>
      </c>
      <c r="C4" s="10" t="s">
        <v>7</v>
      </c>
      <c r="D4" s="10" t="s">
        <v>21</v>
      </c>
      <c r="E4" s="10" t="s">
        <v>2</v>
      </c>
      <c r="F4" s="10" t="s">
        <v>15</v>
      </c>
      <c r="H4" s="10" t="s">
        <v>6</v>
      </c>
      <c r="I4" s="10" t="s">
        <v>3</v>
      </c>
      <c r="J4" s="10" t="s">
        <v>7</v>
      </c>
      <c r="K4" s="10" t="s">
        <v>21</v>
      </c>
      <c r="L4" s="10" t="s">
        <v>2</v>
      </c>
      <c r="M4" s="10" t="s">
        <v>15</v>
      </c>
    </row>
    <row r="5" spans="1:13" x14ac:dyDescent="0.25">
      <c r="A5" s="28" t="s">
        <v>32</v>
      </c>
      <c r="B5" s="11">
        <v>1</v>
      </c>
      <c r="C5" s="12">
        <v>1</v>
      </c>
      <c r="D5" s="18">
        <v>0.29767084280294709</v>
      </c>
      <c r="E5" s="35">
        <f>AVERAGE(D5:D13)</f>
        <v>0.31303449920567983</v>
      </c>
      <c r="F5" s="35">
        <f>STDEV(D5:D13)</f>
        <v>1.7177090049730118E-2</v>
      </c>
      <c r="H5" s="28" t="s">
        <v>32</v>
      </c>
      <c r="I5" s="11">
        <v>1</v>
      </c>
      <c r="J5" s="12">
        <v>1</v>
      </c>
      <c r="K5" s="18">
        <v>0.33607998380977894</v>
      </c>
      <c r="L5" s="35">
        <f>AVERAGE(K5:K13)</f>
        <v>0.38857247651911575</v>
      </c>
      <c r="M5" s="35">
        <f>STDEV(K5:K13)</f>
        <v>6.9879307335160151E-2</v>
      </c>
    </row>
    <row r="6" spans="1:13" x14ac:dyDescent="0.25">
      <c r="A6" s="29"/>
      <c r="B6" s="7">
        <v>1</v>
      </c>
      <c r="C6" s="8">
        <v>2</v>
      </c>
      <c r="D6" s="19">
        <v>0.35144364021251157</v>
      </c>
      <c r="E6" s="36"/>
      <c r="F6" s="36"/>
      <c r="H6" s="29"/>
      <c r="I6" s="7">
        <v>1</v>
      </c>
      <c r="J6" s="8">
        <v>2</v>
      </c>
      <c r="K6" s="19">
        <v>0.42826192222617543</v>
      </c>
      <c r="L6" s="36"/>
      <c r="M6" s="36"/>
    </row>
    <row r="7" spans="1:13" x14ac:dyDescent="0.25">
      <c r="A7" s="29"/>
      <c r="B7" s="7">
        <v>1</v>
      </c>
      <c r="C7" s="8">
        <v>3</v>
      </c>
      <c r="D7" s="19">
        <v>0.31303449920567983</v>
      </c>
      <c r="E7" s="36"/>
      <c r="F7" s="36"/>
      <c r="H7" s="29"/>
      <c r="I7" s="7">
        <v>1</v>
      </c>
      <c r="J7" s="8">
        <v>3</v>
      </c>
      <c r="K7" s="19">
        <v>0.34376181201114531</v>
      </c>
      <c r="L7" s="36"/>
      <c r="M7" s="36"/>
    </row>
    <row r="8" spans="1:13" x14ac:dyDescent="0.25">
      <c r="A8" s="29"/>
      <c r="B8" s="7">
        <v>2</v>
      </c>
      <c r="C8" s="8">
        <v>1</v>
      </c>
      <c r="D8" s="19">
        <v>0.29767084280294709</v>
      </c>
      <c r="E8" s="36"/>
      <c r="F8" s="36"/>
      <c r="H8" s="29"/>
      <c r="I8" s="7">
        <v>2</v>
      </c>
      <c r="J8" s="8">
        <v>1</v>
      </c>
      <c r="K8" s="19">
        <v>0.3053526710043134</v>
      </c>
      <c r="L8" s="36"/>
      <c r="M8" s="36"/>
    </row>
    <row r="9" spans="1:13" x14ac:dyDescent="0.25">
      <c r="A9" s="29"/>
      <c r="B9" s="7">
        <v>2</v>
      </c>
      <c r="C9" s="8">
        <v>2</v>
      </c>
      <c r="D9" s="19">
        <v>0.3207163274070462</v>
      </c>
      <c r="E9" s="36"/>
      <c r="F9" s="36"/>
      <c r="H9" s="29"/>
      <c r="I9" s="7">
        <v>2</v>
      </c>
      <c r="J9" s="8">
        <v>2</v>
      </c>
      <c r="K9" s="19">
        <v>0.54733025934735413</v>
      </c>
      <c r="L9" s="36"/>
      <c r="M9" s="36"/>
    </row>
    <row r="10" spans="1:13" x14ac:dyDescent="0.25">
      <c r="A10" s="29"/>
      <c r="B10" s="7">
        <v>2</v>
      </c>
      <c r="C10" s="8">
        <v>3</v>
      </c>
      <c r="D10" s="19">
        <v>0.29767084280294709</v>
      </c>
      <c r="E10" s="36"/>
      <c r="F10" s="36"/>
      <c r="H10" s="29"/>
      <c r="I10" s="7">
        <v>2</v>
      </c>
      <c r="J10" s="8">
        <v>3</v>
      </c>
      <c r="K10" s="19">
        <v>0.36680729661524436</v>
      </c>
      <c r="L10" s="36"/>
      <c r="M10" s="36"/>
    </row>
    <row r="11" spans="1:13" x14ac:dyDescent="0.25">
      <c r="A11" s="29"/>
      <c r="B11" s="7">
        <v>3</v>
      </c>
      <c r="C11" s="8">
        <v>1</v>
      </c>
      <c r="D11" s="19">
        <v>0.3053526710043134</v>
      </c>
      <c r="E11" s="36"/>
      <c r="F11" s="36"/>
      <c r="H11" s="29"/>
      <c r="I11" s="7">
        <v>3</v>
      </c>
      <c r="J11" s="8">
        <v>1</v>
      </c>
      <c r="K11" s="19">
        <v>0.38985278121934352</v>
      </c>
      <c r="L11" s="36"/>
      <c r="M11" s="36"/>
    </row>
    <row r="12" spans="1:13" x14ac:dyDescent="0.25">
      <c r="A12" s="29"/>
      <c r="B12" s="7">
        <v>3</v>
      </c>
      <c r="C12" s="8">
        <v>2</v>
      </c>
      <c r="D12" s="19">
        <v>0.31303449920567983</v>
      </c>
      <c r="E12" s="36"/>
      <c r="F12" s="36"/>
      <c r="H12" s="29"/>
      <c r="I12" s="7">
        <v>3</v>
      </c>
      <c r="J12" s="8">
        <v>2</v>
      </c>
      <c r="K12" s="19">
        <v>0.39753460942070995</v>
      </c>
      <c r="L12" s="36"/>
      <c r="M12" s="36"/>
    </row>
    <row r="13" spans="1:13" x14ac:dyDescent="0.25">
      <c r="A13" s="30"/>
      <c r="B13" s="5">
        <v>3</v>
      </c>
      <c r="C13" s="14">
        <v>3</v>
      </c>
      <c r="D13" s="20">
        <v>0.3207163274070462</v>
      </c>
      <c r="E13" s="37"/>
      <c r="F13" s="37"/>
      <c r="H13" s="30"/>
      <c r="I13" s="5">
        <v>3</v>
      </c>
      <c r="J13" s="14">
        <v>3</v>
      </c>
      <c r="K13" s="20">
        <v>0.3821709530179771</v>
      </c>
      <c r="L13" s="37"/>
      <c r="M13" s="37"/>
    </row>
    <row r="14" spans="1:13" x14ac:dyDescent="0.25">
      <c r="A14" s="39" t="s">
        <v>33</v>
      </c>
      <c r="B14" s="11">
        <v>1</v>
      </c>
      <c r="C14" s="12">
        <v>1</v>
      </c>
      <c r="D14" s="18">
        <v>2.4405458155339383</v>
      </c>
      <c r="E14" s="35">
        <f>AVERAGE(D14:D22)</f>
        <v>2.3329278475461237</v>
      </c>
      <c r="F14" s="35">
        <f>STDEV(D14:D22)</f>
        <v>7.1862241796265033E-2</v>
      </c>
      <c r="H14" s="39" t="s">
        <v>33</v>
      </c>
      <c r="I14" s="11">
        <v>1</v>
      </c>
      <c r="J14" s="12">
        <v>1</v>
      </c>
      <c r="K14" s="18">
        <v>2.8731445247972092</v>
      </c>
      <c r="L14" s="45">
        <f>AVERAGE(K14:K22)</f>
        <v>2.8476224770530636</v>
      </c>
      <c r="M14" s="35">
        <f>STDEV(K14:K22)</f>
        <v>9.6318260538270223E-2</v>
      </c>
    </row>
    <row r="15" spans="1:13" x14ac:dyDescent="0.25">
      <c r="A15" s="40"/>
      <c r="B15" s="7">
        <v>1</v>
      </c>
      <c r="C15" s="8">
        <v>2</v>
      </c>
      <c r="D15" s="19">
        <v>2.4252325868874509</v>
      </c>
      <c r="E15" s="38"/>
      <c r="F15" s="38"/>
      <c r="H15" s="40"/>
      <c r="I15" s="7">
        <v>1</v>
      </c>
      <c r="J15" s="8">
        <v>2</v>
      </c>
      <c r="K15" s="19">
        <v>2.9458823608680245</v>
      </c>
      <c r="L15" s="46"/>
      <c r="M15" s="38"/>
    </row>
    <row r="16" spans="1:13" x14ac:dyDescent="0.25">
      <c r="A16" s="40"/>
      <c r="B16" s="7">
        <v>1</v>
      </c>
      <c r="C16" s="8">
        <v>3</v>
      </c>
      <c r="D16" s="19">
        <v>2.2912418362306859</v>
      </c>
      <c r="E16" s="38"/>
      <c r="F16" s="38"/>
      <c r="H16" s="40"/>
      <c r="I16" s="7">
        <v>1</v>
      </c>
      <c r="J16" s="8">
        <v>3</v>
      </c>
      <c r="K16" s="19">
        <v>2.9497106680296463</v>
      </c>
      <c r="L16" s="46"/>
      <c r="M16" s="38"/>
    </row>
    <row r="17" spans="1:13" x14ac:dyDescent="0.25">
      <c r="A17" s="40"/>
      <c r="B17" s="7">
        <v>2</v>
      </c>
      <c r="C17" s="8">
        <v>1</v>
      </c>
      <c r="D17" s="19">
        <v>2.2261606144831139</v>
      </c>
      <c r="E17" s="38"/>
      <c r="F17" s="38"/>
      <c r="H17" s="40"/>
      <c r="I17" s="7">
        <v>2</v>
      </c>
      <c r="J17" s="8">
        <v>1</v>
      </c>
      <c r="K17" s="19">
        <v>2.6204762521301657</v>
      </c>
      <c r="L17" s="46"/>
      <c r="M17" s="38"/>
    </row>
    <row r="18" spans="1:13" x14ac:dyDescent="0.25">
      <c r="A18" s="40"/>
      <c r="B18" s="7">
        <v>2</v>
      </c>
      <c r="C18" s="8">
        <v>2</v>
      </c>
      <c r="D18" s="19">
        <v>2.249130457452845</v>
      </c>
      <c r="E18" s="38"/>
      <c r="F18" s="38"/>
      <c r="H18" s="40"/>
      <c r="I18" s="7">
        <v>2</v>
      </c>
      <c r="J18" s="8">
        <v>2</v>
      </c>
      <c r="K18" s="19">
        <v>2.8846294462820743</v>
      </c>
      <c r="L18" s="46"/>
      <c r="M18" s="38"/>
    </row>
    <row r="19" spans="1:13" x14ac:dyDescent="0.25">
      <c r="A19" s="40"/>
      <c r="B19" s="7">
        <v>2</v>
      </c>
      <c r="C19" s="8">
        <v>3</v>
      </c>
      <c r="D19" s="19">
        <v>2.3563230579782575</v>
      </c>
      <c r="E19" s="38"/>
      <c r="F19" s="38"/>
      <c r="H19" s="40"/>
      <c r="I19" s="7">
        <v>2</v>
      </c>
      <c r="J19" s="8">
        <v>3</v>
      </c>
      <c r="K19" s="19">
        <v>2.8348614531809906</v>
      </c>
      <c r="L19" s="46"/>
      <c r="M19" s="38"/>
    </row>
    <row r="20" spans="1:13" x14ac:dyDescent="0.25">
      <c r="A20" s="40"/>
      <c r="B20" s="7">
        <v>3</v>
      </c>
      <c r="C20" s="8">
        <v>1</v>
      </c>
      <c r="D20" s="19">
        <v>2.3218682935236608</v>
      </c>
      <c r="E20" s="38"/>
      <c r="F20" s="38"/>
      <c r="H20" s="40"/>
      <c r="I20" s="7">
        <v>3</v>
      </c>
      <c r="J20" s="8">
        <v>1</v>
      </c>
      <c r="K20" s="19">
        <v>2.850174681827478</v>
      </c>
      <c r="L20" s="46"/>
      <c r="M20" s="38"/>
    </row>
    <row r="21" spans="1:13" x14ac:dyDescent="0.25">
      <c r="A21" s="40"/>
      <c r="B21" s="7">
        <v>3</v>
      </c>
      <c r="C21" s="8">
        <v>2</v>
      </c>
      <c r="D21" s="19">
        <v>2.3333532150085263</v>
      </c>
      <c r="E21" s="38"/>
      <c r="F21" s="38"/>
      <c r="H21" s="40"/>
      <c r="I21" s="7">
        <v>3</v>
      </c>
      <c r="J21" s="8">
        <v>2</v>
      </c>
      <c r="K21" s="19">
        <v>2.8386897603426124</v>
      </c>
      <c r="L21" s="46"/>
      <c r="M21" s="38"/>
    </row>
    <row r="22" spans="1:13" x14ac:dyDescent="0.25">
      <c r="A22" s="41"/>
      <c r="B22" s="5">
        <v>3</v>
      </c>
      <c r="C22" s="14">
        <v>3</v>
      </c>
      <c r="D22" s="19">
        <v>2.3524947508166361</v>
      </c>
      <c r="E22" s="37"/>
      <c r="F22" s="37"/>
      <c r="H22" s="41"/>
      <c r="I22" s="5">
        <v>3</v>
      </c>
      <c r="J22" s="14">
        <v>3</v>
      </c>
      <c r="K22" s="19">
        <v>2.8310331460193687</v>
      </c>
      <c r="L22" s="47"/>
      <c r="M22" s="37"/>
    </row>
    <row r="23" spans="1:13" x14ac:dyDescent="0.25">
      <c r="A23" s="28" t="s">
        <v>34</v>
      </c>
      <c r="B23" s="11">
        <v>1</v>
      </c>
      <c r="C23" s="12">
        <v>1</v>
      </c>
      <c r="D23" s="18">
        <v>0.18466270747283528</v>
      </c>
      <c r="E23" s="35">
        <f>AVERAGE(D23:D31)</f>
        <v>0.20285399366145368</v>
      </c>
      <c r="F23" s="35">
        <f>STDEV(D23:D31)</f>
        <v>3.2182641832682282E-2</v>
      </c>
      <c r="H23" s="28" t="s">
        <v>34</v>
      </c>
      <c r="I23" s="11">
        <v>1</v>
      </c>
      <c r="J23" s="12">
        <v>1</v>
      </c>
      <c r="K23" s="18">
        <v>0.12374305139932261</v>
      </c>
      <c r="L23" s="35">
        <f>AVERAGE(K23:K31)</f>
        <v>0.20412315316298518</v>
      </c>
      <c r="M23" s="35">
        <f>STDEV(K23:K31)</f>
        <v>5.9701106465334136E-2</v>
      </c>
    </row>
    <row r="24" spans="1:13" x14ac:dyDescent="0.25">
      <c r="A24" s="29"/>
      <c r="B24" s="7">
        <v>1</v>
      </c>
      <c r="C24" s="8">
        <v>2</v>
      </c>
      <c r="D24" s="19">
        <v>0.25319732055553701</v>
      </c>
      <c r="E24" s="38"/>
      <c r="F24" s="38"/>
      <c r="H24" s="29"/>
      <c r="I24" s="7">
        <v>1</v>
      </c>
      <c r="J24" s="8">
        <v>2</v>
      </c>
      <c r="K24" s="19">
        <v>0.10089818037175544</v>
      </c>
      <c r="L24" s="38"/>
      <c r="M24" s="38"/>
    </row>
    <row r="25" spans="1:13" x14ac:dyDescent="0.25">
      <c r="A25" s="29"/>
      <c r="B25" s="7">
        <v>1</v>
      </c>
      <c r="C25" s="8">
        <v>3</v>
      </c>
      <c r="D25" s="19">
        <v>0.24938984205094245</v>
      </c>
      <c r="E25" s="38"/>
      <c r="F25" s="38"/>
      <c r="H25" s="29"/>
      <c r="I25" s="7">
        <v>1</v>
      </c>
      <c r="J25" s="8">
        <v>3</v>
      </c>
      <c r="K25" s="19">
        <v>0.21131505700499711</v>
      </c>
      <c r="L25" s="38"/>
      <c r="M25" s="38"/>
    </row>
    <row r="26" spans="1:13" x14ac:dyDescent="0.25">
      <c r="A26" s="29"/>
      <c r="B26" s="7">
        <v>2</v>
      </c>
      <c r="C26" s="8">
        <v>1</v>
      </c>
      <c r="D26" s="19">
        <v>0.15420287943607897</v>
      </c>
      <c r="E26" s="38"/>
      <c r="F26" s="38"/>
      <c r="H26" s="29"/>
      <c r="I26" s="7">
        <v>2</v>
      </c>
      <c r="J26" s="8">
        <v>1</v>
      </c>
      <c r="K26" s="19">
        <v>0.25700479906013157</v>
      </c>
      <c r="L26" s="38"/>
      <c r="M26" s="38"/>
    </row>
    <row r="27" spans="1:13" x14ac:dyDescent="0.25">
      <c r="A27" s="29"/>
      <c r="B27" s="7">
        <v>2</v>
      </c>
      <c r="C27" s="8">
        <v>2</v>
      </c>
      <c r="D27" s="19">
        <v>0.18847018597742984</v>
      </c>
      <c r="E27" s="38"/>
      <c r="F27" s="38"/>
      <c r="H27" s="29"/>
      <c r="I27" s="7">
        <v>2</v>
      </c>
      <c r="J27" s="8">
        <v>2</v>
      </c>
      <c r="K27" s="19">
        <v>0.24177488504175337</v>
      </c>
      <c r="L27" s="38"/>
      <c r="M27" s="38"/>
    </row>
    <row r="28" spans="1:13" x14ac:dyDescent="0.25">
      <c r="A28" s="29"/>
      <c r="B28" s="7">
        <v>2</v>
      </c>
      <c r="C28" s="8">
        <v>3</v>
      </c>
      <c r="D28" s="19">
        <v>0.18085522896824077</v>
      </c>
      <c r="E28" s="38"/>
      <c r="F28" s="38"/>
      <c r="H28" s="29"/>
      <c r="I28" s="7">
        <v>2</v>
      </c>
      <c r="J28" s="8">
        <v>3</v>
      </c>
      <c r="K28" s="19">
        <v>0.28746462709688791</v>
      </c>
      <c r="L28" s="38"/>
      <c r="M28" s="38"/>
    </row>
    <row r="29" spans="1:13" x14ac:dyDescent="0.25">
      <c r="A29" s="29"/>
      <c r="B29" s="7">
        <v>3</v>
      </c>
      <c r="C29" s="8">
        <v>1</v>
      </c>
      <c r="D29" s="19">
        <v>0.20370009999580804</v>
      </c>
      <c r="E29" s="38"/>
      <c r="F29" s="38"/>
      <c r="H29" s="29"/>
      <c r="I29" s="7">
        <v>3</v>
      </c>
      <c r="J29" s="8">
        <v>1</v>
      </c>
      <c r="K29" s="19">
        <v>0.19608514298661897</v>
      </c>
      <c r="L29" s="38"/>
      <c r="M29" s="38"/>
    </row>
    <row r="30" spans="1:13" x14ac:dyDescent="0.25">
      <c r="A30" s="29"/>
      <c r="B30" s="7">
        <v>3</v>
      </c>
      <c r="C30" s="8">
        <v>2</v>
      </c>
      <c r="D30" s="19">
        <v>0.19608514298661897</v>
      </c>
      <c r="E30" s="38"/>
      <c r="F30" s="38"/>
      <c r="H30" s="29"/>
      <c r="I30" s="7">
        <v>3</v>
      </c>
      <c r="J30" s="8">
        <v>2</v>
      </c>
      <c r="K30" s="19">
        <v>0.20370009999580804</v>
      </c>
      <c r="L30" s="38"/>
      <c r="M30" s="38"/>
    </row>
    <row r="31" spans="1:13" x14ac:dyDescent="0.25">
      <c r="A31" s="30"/>
      <c r="B31" s="5">
        <v>3</v>
      </c>
      <c r="C31" s="14">
        <v>3</v>
      </c>
      <c r="D31" s="20">
        <v>0.21512253550959168</v>
      </c>
      <c r="E31" s="37"/>
      <c r="F31" s="37"/>
      <c r="H31" s="30"/>
      <c r="I31" s="5">
        <v>3</v>
      </c>
      <c r="J31" s="14">
        <v>3</v>
      </c>
      <c r="K31" s="20">
        <v>0.21512253550959168</v>
      </c>
      <c r="L31" s="37"/>
      <c r="M31" s="37"/>
    </row>
    <row r="32" spans="1:13" x14ac:dyDescent="0.25">
      <c r="K32" s="1"/>
      <c r="L32" s="1"/>
      <c r="M32" s="1"/>
    </row>
  </sheetData>
  <mergeCells count="18">
    <mergeCell ref="L23:L31"/>
    <mergeCell ref="M23:M31"/>
    <mergeCell ref="L14:L22"/>
    <mergeCell ref="M14:M22"/>
    <mergeCell ref="L5:L13"/>
    <mergeCell ref="M5:M13"/>
    <mergeCell ref="A5:A13"/>
    <mergeCell ref="H5:H13"/>
    <mergeCell ref="A14:A22"/>
    <mergeCell ref="H14:H22"/>
    <mergeCell ref="A23:A31"/>
    <mergeCell ref="H23:H31"/>
    <mergeCell ref="E5:E13"/>
    <mergeCell ref="F5:F13"/>
    <mergeCell ref="E14:E22"/>
    <mergeCell ref="E23:E31"/>
    <mergeCell ref="F23:F31"/>
    <mergeCell ref="F14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Table3_MDD</vt:lpstr>
      <vt:lpstr>Table3_PDI</vt:lpstr>
      <vt:lpstr>Table3_Thermal stability</vt:lpstr>
      <vt:lpstr>Table3_TBARs</vt:lpstr>
      <vt:lpstr>Index!_Hlk96489410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2022-02-20T22:43:25Z</dcterms:created>
  <dcterms:modified xsi:type="dcterms:W3CDTF">2022-02-23T22:03:17Z</dcterms:modified>
</cp:coreProperties>
</file>