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readingac-my.sharepoint.com/personal/sf908816_reading_ac_uk/Documents/2. Research/4. Publications/19. Biscuits nanoem_Jansuda/1. Open Research/"/>
    </mc:Choice>
  </mc:AlternateContent>
  <xr:revisionPtr revIDLastSave="86" documentId="13_ncr:1_{8D247AB1-1DF5-4E7F-AAE7-BC8416BB5F9C}" xr6:coauthVersionLast="47" xr6:coauthVersionMax="47" xr10:uidLastSave="{C608641A-B88C-4D26-AA34-019C1E29CB38}"/>
  <bookViews>
    <workbookView xWindow="28680" yWindow="-120" windowWidth="29040" windowHeight="15840" xr2:uid="{54F80435-2465-4188-AF7A-C753A8708FFE}"/>
  </bookViews>
  <sheets>
    <sheet name="Index" sheetId="1" r:id="rId1"/>
    <sheet name="Table2_weight loss" sheetId="2" r:id="rId2"/>
    <sheet name="Table2_moisture" sheetId="3" r:id="rId3"/>
    <sheet name="Table2_water activity" sheetId="4" r:id="rId4"/>
    <sheet name="Table2_Spreadability" sheetId="5" r:id="rId5"/>
    <sheet name="Table2_texture" sheetId="6" r:id="rId6"/>
    <sheet name="Figure4_Sensory profile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6" i="6" l="1"/>
  <c r="I106" i="6"/>
  <c r="I96" i="6"/>
  <c r="I86" i="6"/>
  <c r="I76" i="6"/>
  <c r="I66" i="6"/>
  <c r="F116" i="6"/>
  <c r="F106" i="6"/>
  <c r="F96" i="6"/>
  <c r="F86" i="6"/>
  <c r="F76" i="6"/>
  <c r="F66" i="6"/>
  <c r="H116" i="6"/>
  <c r="H106" i="6"/>
  <c r="H96" i="6"/>
  <c r="H86" i="6"/>
  <c r="H76" i="6"/>
  <c r="H66" i="6"/>
  <c r="E116" i="6"/>
  <c r="E106" i="6"/>
  <c r="E96" i="6"/>
  <c r="E86" i="6"/>
  <c r="E76" i="6"/>
  <c r="E66" i="6"/>
  <c r="I56" i="6"/>
  <c r="I46" i="6"/>
  <c r="I36" i="6"/>
  <c r="I26" i="6"/>
  <c r="I16" i="6"/>
  <c r="I6" i="6"/>
  <c r="H56" i="6"/>
  <c r="H46" i="6"/>
  <c r="H36" i="6"/>
  <c r="H26" i="6"/>
  <c r="H16" i="6"/>
  <c r="H6" i="6"/>
  <c r="F56" i="6"/>
  <c r="F46" i="6"/>
  <c r="F36" i="6"/>
  <c r="F26" i="6"/>
  <c r="F16" i="6"/>
  <c r="E6" i="6"/>
  <c r="E16" i="6"/>
  <c r="E26" i="6"/>
  <c r="F6" i="6"/>
  <c r="E56" i="6"/>
  <c r="E46" i="6"/>
  <c r="E36" i="6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23" i="4"/>
  <c r="F17" i="4"/>
  <c r="F11" i="4"/>
  <c r="F5" i="4"/>
  <c r="E23" i="4"/>
  <c r="E17" i="4"/>
  <c r="E11" i="4"/>
  <c r="E5" i="4"/>
  <c r="F23" i="3"/>
  <c r="F17" i="3"/>
  <c r="F11" i="3"/>
  <c r="F5" i="3"/>
  <c r="E23" i="3"/>
  <c r="E17" i="3"/>
  <c r="E11" i="3"/>
  <c r="E5" i="3"/>
  <c r="F124" i="2"/>
  <c r="F64" i="2"/>
  <c r="F123" i="2"/>
  <c r="F63" i="2"/>
  <c r="F122" i="2"/>
  <c r="F62" i="2"/>
  <c r="F121" i="2"/>
  <c r="F61" i="2"/>
  <c r="F120" i="2"/>
  <c r="F60" i="2"/>
  <c r="F119" i="2"/>
  <c r="F59" i="2"/>
  <c r="F118" i="2"/>
  <c r="F58" i="2"/>
  <c r="F117" i="2"/>
  <c r="F57" i="2"/>
  <c r="F116" i="2"/>
  <c r="F56" i="2"/>
  <c r="F115" i="2"/>
  <c r="F55" i="2"/>
  <c r="G55" i="2" s="1"/>
  <c r="F114" i="2"/>
  <c r="F54" i="2"/>
  <c r="F113" i="2"/>
  <c r="F53" i="2"/>
  <c r="F112" i="2"/>
  <c r="F52" i="2"/>
  <c r="F111" i="2"/>
  <c r="F51" i="2"/>
  <c r="F110" i="2"/>
  <c r="F50" i="2"/>
  <c r="F109" i="2"/>
  <c r="F49" i="2"/>
  <c r="F108" i="2"/>
  <c r="F48" i="2"/>
  <c r="F107" i="2"/>
  <c r="F47" i="2"/>
  <c r="F106" i="2"/>
  <c r="F46" i="2"/>
  <c r="F105" i="2"/>
  <c r="F45" i="2"/>
  <c r="G45" i="2" s="1"/>
  <c r="F104" i="2"/>
  <c r="F44" i="2"/>
  <c r="F103" i="2"/>
  <c r="F43" i="2"/>
  <c r="F102" i="2"/>
  <c r="F42" i="2"/>
  <c r="F101" i="2"/>
  <c r="F41" i="2"/>
  <c r="F100" i="2"/>
  <c r="F40" i="2"/>
  <c r="F99" i="2"/>
  <c r="F39" i="2"/>
  <c r="F98" i="2"/>
  <c r="F38" i="2"/>
  <c r="F97" i="2"/>
  <c r="F37" i="2"/>
  <c r="F96" i="2"/>
  <c r="F36" i="2"/>
  <c r="F95" i="2"/>
  <c r="F35" i="2"/>
  <c r="G35" i="2" s="1"/>
  <c r="F94" i="2"/>
  <c r="F34" i="2"/>
  <c r="F93" i="2"/>
  <c r="F33" i="2"/>
  <c r="F92" i="2"/>
  <c r="F32" i="2"/>
  <c r="F91" i="2"/>
  <c r="F31" i="2"/>
  <c r="F90" i="2"/>
  <c r="F30" i="2"/>
  <c r="F89" i="2"/>
  <c r="F29" i="2"/>
  <c r="F88" i="2"/>
  <c r="F28" i="2"/>
  <c r="F87" i="2"/>
  <c r="F27" i="2"/>
  <c r="F86" i="2"/>
  <c r="F26" i="2"/>
  <c r="F85" i="2"/>
  <c r="F25" i="2"/>
  <c r="G25" i="2" s="1"/>
  <c r="F84" i="2"/>
  <c r="F24" i="2"/>
  <c r="F83" i="2"/>
  <c r="F23" i="2"/>
  <c r="F82" i="2"/>
  <c r="F22" i="2"/>
  <c r="F81" i="2"/>
  <c r="F21" i="2"/>
  <c r="F80" i="2"/>
  <c r="F20" i="2"/>
  <c r="F79" i="2"/>
  <c r="F19" i="2"/>
  <c r="F78" i="2"/>
  <c r="F18" i="2"/>
  <c r="F77" i="2"/>
  <c r="F17" i="2"/>
  <c r="F76" i="2"/>
  <c r="F16" i="2"/>
  <c r="F75" i="2"/>
  <c r="F15" i="2"/>
  <c r="G15" i="2" s="1"/>
  <c r="F74" i="2"/>
  <c r="F14" i="2"/>
  <c r="F73" i="2"/>
  <c r="F13" i="2"/>
  <c r="F72" i="2"/>
  <c r="F12" i="2"/>
  <c r="F71" i="2"/>
  <c r="F11" i="2"/>
  <c r="F70" i="2"/>
  <c r="F10" i="2"/>
  <c r="F69" i="2"/>
  <c r="F9" i="2"/>
  <c r="F68" i="2"/>
  <c r="F8" i="2"/>
  <c r="F67" i="2"/>
  <c r="F7" i="2"/>
  <c r="F66" i="2"/>
  <c r="F6" i="2"/>
  <c r="F65" i="2"/>
  <c r="F5" i="2"/>
  <c r="G75" i="2" l="1"/>
  <c r="G85" i="2"/>
  <c r="G95" i="2"/>
  <c r="G105" i="2"/>
  <c r="G115" i="2"/>
  <c r="G32" i="5"/>
  <c r="G5" i="5"/>
  <c r="H32" i="5"/>
  <c r="H5" i="5"/>
  <c r="H14" i="5"/>
  <c r="H23" i="5"/>
  <c r="G23" i="5"/>
  <c r="G14" i="5"/>
  <c r="H25" i="2"/>
  <c r="H45" i="2"/>
  <c r="H75" i="2"/>
  <c r="H95" i="2"/>
  <c r="H115" i="2"/>
  <c r="H5" i="2"/>
  <c r="H15" i="2"/>
  <c r="H55" i="2"/>
  <c r="H65" i="2"/>
  <c r="H85" i="2"/>
  <c r="H105" i="2"/>
  <c r="H35" i="2"/>
  <c r="G5" i="2"/>
  <c r="G65" i="2"/>
</calcChain>
</file>

<file path=xl/sharedStrings.xml><?xml version="1.0" encoding="utf-8"?>
<sst xmlns="http://schemas.openxmlformats.org/spreadsheetml/2006/main" count="264" uniqueCount="95">
  <si>
    <t>Biscuits analysis</t>
  </si>
  <si>
    <t>Measurement</t>
  </si>
  <si>
    <t>SD</t>
  </si>
  <si>
    <t>Samples</t>
  </si>
  <si>
    <t>Weight Before(g)</t>
  </si>
  <si>
    <t>Weight After(g)</t>
  </si>
  <si>
    <t>% Weight loss</t>
  </si>
  <si>
    <t>Average</t>
  </si>
  <si>
    <t>B-CNE</t>
  </si>
  <si>
    <t>B-EVOO</t>
  </si>
  <si>
    <t>B-Control</t>
  </si>
  <si>
    <t>B-INE</t>
  </si>
  <si>
    <t>Weight loss</t>
  </si>
  <si>
    <t>% Moisture Content</t>
  </si>
  <si>
    <t>Results</t>
  </si>
  <si>
    <t>Water activity</t>
  </si>
  <si>
    <t xml:space="preserve">Spreadability Index </t>
  </si>
  <si>
    <t>S.I.= Diameter/Height</t>
  </si>
  <si>
    <t>Diameter (10 biscuits)</t>
  </si>
  <si>
    <t>Height (10 biscuits)</t>
  </si>
  <si>
    <t>Spreadability Index (S.I.)</t>
  </si>
  <si>
    <t>3 Point Bending Test</t>
  </si>
  <si>
    <t>Hardness (N)</t>
  </si>
  <si>
    <t>Fracturability (mm)</t>
  </si>
  <si>
    <t>STDEV</t>
  </si>
  <si>
    <t>FIGURE/TABLE</t>
  </si>
  <si>
    <t>TITLE</t>
  </si>
  <si>
    <t>MANUSCRIPT SECTION</t>
  </si>
  <si>
    <t>3.2.1 Weight loss during baking (WL), moisture and water activity (aw)</t>
  </si>
  <si>
    <t>3.2.2 Spreadability Index (SI)</t>
  </si>
  <si>
    <t>Table 2</t>
  </si>
  <si>
    <t>B</t>
  </si>
  <si>
    <t>The biscuit made with butter; in D-EVOO</t>
  </si>
  <si>
    <t>Biscuit</t>
  </si>
  <si>
    <t xml:space="preserve"> 33% of the butter was replaced with Extra Virgin Olive Oil</t>
  </si>
  <si>
    <t>Biscuit has 30% less saturated fat by replacing butter with a Complex Nano-Emulsion</t>
  </si>
  <si>
    <t>Biscuit has 30% less saturated fat by replacing butter with the individual ingredients of the complex nanoemulsion.</t>
  </si>
  <si>
    <t>WL</t>
  </si>
  <si>
    <t>aw</t>
  </si>
  <si>
    <t xml:space="preserve">Variables </t>
  </si>
  <si>
    <t>Explanation</t>
  </si>
  <si>
    <t>SI</t>
  </si>
  <si>
    <t>Weight loss during baking (%) = dough-biscuit  / dough) ×100</t>
  </si>
  <si>
    <t>Fracture strength</t>
  </si>
  <si>
    <t>Weight loss during baking, moisture, water activity, spreadability index, fracture strength and fracturability of the biscuits.</t>
  </si>
  <si>
    <t>3.2.3 Biscuit texture</t>
  </si>
  <si>
    <t>Biscuit texture</t>
  </si>
  <si>
    <t>Figure 4</t>
  </si>
  <si>
    <t>3.4 Sensory profile of biscuits</t>
  </si>
  <si>
    <t>a</t>
  </si>
  <si>
    <t>Q6_7__Numbing/_cooling</t>
  </si>
  <si>
    <t>Q6_6__Greasy</t>
  </si>
  <si>
    <t>Q6_5__Sweet</t>
  </si>
  <si>
    <t>ab</t>
  </si>
  <si>
    <t>b</t>
  </si>
  <si>
    <t>Q6_4__Floury/_Powdery</t>
  </si>
  <si>
    <t>Q6_3__Salivating</t>
  </si>
  <si>
    <t>c</t>
  </si>
  <si>
    <t>Q6_2__Tooth_packing</t>
  </si>
  <si>
    <t>Q6_1__Drying</t>
  </si>
  <si>
    <t>Q5_7__Gritty</t>
  </si>
  <si>
    <t>Q5_6__Dryness</t>
  </si>
  <si>
    <t>Q5_5__Pasty</t>
  </si>
  <si>
    <t>&lt;.0001</t>
  </si>
  <si>
    <t>Q5_4__Rate_of_clearance</t>
  </si>
  <si>
    <t>Q5_3__Density</t>
  </si>
  <si>
    <t>Q5_2__Crumbly</t>
  </si>
  <si>
    <t>Q5_1__Bite</t>
  </si>
  <si>
    <t>Q4_6__Savoury</t>
  </si>
  <si>
    <t>Q4_5__Salty</t>
  </si>
  <si>
    <t>Q4_4__Fatty/_oily</t>
  </si>
  <si>
    <t>Q4_3__Flour</t>
  </si>
  <si>
    <t>bc</t>
  </si>
  <si>
    <t>Q4_2__Buttery</t>
  </si>
  <si>
    <t>Q4_1__Sweet</t>
  </si>
  <si>
    <t>Q3_4__Baked</t>
  </si>
  <si>
    <t>Q3_3__floury</t>
  </si>
  <si>
    <t>Q3_2__Sugary</t>
  </si>
  <si>
    <t>Q3_1__Buttery</t>
  </si>
  <si>
    <t>Q2_4__Crumb_density</t>
  </si>
  <si>
    <t>Q2_3__Dark_specks</t>
  </si>
  <si>
    <t>Q2_2__Surface_smoothness</t>
  </si>
  <si>
    <t>Q2_1__Shiny</t>
  </si>
  <si>
    <t>Significance of Sample (p value)</t>
  </si>
  <si>
    <t>Mean sensory scores for the four biscuit samples</t>
  </si>
  <si>
    <t>Sensory Profiling</t>
  </si>
  <si>
    <t>Fracturability</t>
  </si>
  <si>
    <t>fracture strength and fracturability</t>
  </si>
  <si>
    <t>Replicate</t>
  </si>
  <si>
    <t>Analytical Repeat</t>
  </si>
  <si>
    <t>Analytical repeat</t>
  </si>
  <si>
    <t>The force at break (N) during a three-point bending test</t>
  </si>
  <si>
    <t>The distance at break (mm) during a three-point bending test</t>
  </si>
  <si>
    <t>Spreadability index = Diameter / Height</t>
  </si>
  <si>
    <t>Superscripts that describe the results of ad hoc tests for multiple means comparisons that were carried out using Fisher’s least significant difference test (LSD) (p &gt; 0.05).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</si>
</sst>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8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ECECEC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FFFF00"/>
      </patternFill>
    </fill>
    <fill>
      <patternFill patternType="solid">
        <fgColor theme="6" tint="0.59999389629810485"/>
        <bgColor rgb="FFFBE4D5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0" fillId="0" borderId="2" xfId="0" applyBorder="1"/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quotePrefix="1" applyFont="1"/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9" xfId="0" applyBorder="1" applyAlignment="1">
      <alignment vertical="top" wrapText="1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6" fillId="7" borderId="9" xfId="0" applyFont="1" applyFill="1" applyBorder="1" applyAlignment="1">
      <alignment horizontal="center"/>
    </xf>
    <xf numFmtId="0" fontId="6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wrapText="1"/>
    </xf>
    <xf numFmtId="0" fontId="7" fillId="0" borderId="0" xfId="0" applyFont="1" applyAlignment="1">
      <alignment vertical="top"/>
    </xf>
    <xf numFmtId="164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7" fillId="0" borderId="23" xfId="0" applyFont="1" applyBorder="1" applyAlignment="1">
      <alignment vertical="top"/>
    </xf>
    <xf numFmtId="164" fontId="0" fillId="0" borderId="24" xfId="0" applyNumberFormat="1" applyBorder="1"/>
    <xf numFmtId="0" fontId="7" fillId="0" borderId="24" xfId="0" applyFont="1" applyBorder="1" applyAlignment="1">
      <alignment vertical="top"/>
    </xf>
    <xf numFmtId="164" fontId="0" fillId="0" borderId="25" xfId="0" applyNumberFormat="1" applyBorder="1"/>
    <xf numFmtId="0" fontId="7" fillId="0" borderId="26" xfId="0" applyFont="1" applyBorder="1" applyAlignment="1">
      <alignment vertical="top"/>
    </xf>
    <xf numFmtId="164" fontId="0" fillId="0" borderId="27" xfId="0" applyNumberFormat="1" applyBorder="1"/>
    <xf numFmtId="0" fontId="7" fillId="0" borderId="27" xfId="0" applyFont="1" applyBorder="1" applyAlignment="1">
      <alignment vertical="top"/>
    </xf>
    <xf numFmtId="164" fontId="0" fillId="0" borderId="28" xfId="0" applyNumberFormat="1" applyBorder="1"/>
    <xf numFmtId="165" fontId="0" fillId="0" borderId="0" xfId="0" applyNumberFormat="1" applyAlignment="1">
      <alignment horizontal="center" wrapText="1"/>
    </xf>
    <xf numFmtId="164" fontId="0" fillId="0" borderId="0" xfId="0" applyNumberFormat="1" applyAlignment="1">
      <alignment textRotation="9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2" fontId="2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6" xfId="0" applyFont="1" applyFill="1" applyBorder="1"/>
    <xf numFmtId="2" fontId="2" fillId="2" borderId="4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5" xfId="0" applyFont="1" applyFill="1" applyBorder="1"/>
    <xf numFmtId="0" fontId="3" fillId="4" borderId="6" xfId="0" applyFont="1" applyFill="1" applyBorder="1"/>
    <xf numFmtId="0" fontId="2" fillId="6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6" borderId="4" xfId="0" applyNumberFormat="1" applyFont="1" applyFill="1" applyBorder="1" applyAlignment="1">
      <alignment horizontal="center" vertical="center"/>
    </xf>
    <xf numFmtId="2" fontId="2" fillId="6" borderId="5" xfId="0" applyNumberFormat="1" applyFont="1" applyFill="1" applyBorder="1" applyAlignment="1">
      <alignment horizontal="center" vertical="center"/>
    </xf>
    <xf numFmtId="2" fontId="2" fillId="6" borderId="6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Normal" xfId="0" builtinId="0"/>
  </cellStyles>
  <dxfs count="13">
    <dxf>
      <font>
        <b/>
        <i val="0"/>
        <condense val="0"/>
        <extend val="0"/>
        <color indexed="10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0"/>
          <bgColor theme="0"/>
        </patternFill>
      </fill>
    </dxf>
  </dxfs>
  <tableStyles count="4" defaultTableStyle="TableStyleMedium2" defaultPivotStyle="PivotStyleLight16">
    <tableStyle name="% Weight loss-style" pivot="0" count="3" xr9:uid="{010DF40E-562C-4EBF-9096-662AEF55ACB2}">
      <tableStyleElement type="headerRow" dxfId="12"/>
      <tableStyleElement type="firstRowStripe" dxfId="11"/>
      <tableStyleElement type="secondRowStripe" dxfId="10"/>
    </tableStyle>
    <tableStyle name="aw-style" pivot="0" count="3" xr9:uid="{EBC1F481-0785-4D27-915C-9EF3E4A64859}">
      <tableStyleElement type="headerRow" dxfId="9"/>
      <tableStyleElement type="firstRowStripe" dxfId="8"/>
      <tableStyleElement type="secondRowStripe" dxfId="7"/>
    </tableStyle>
    <tableStyle name="Moisture-style" pivot="0" count="3" xr9:uid="{92C42290-A5D8-422E-A23C-28AF9BEF720C}">
      <tableStyleElement type="headerRow" dxfId="6"/>
      <tableStyleElement type="firstRowStripe" dxfId="5"/>
      <tableStyleElement type="secondRowStripe" dxfId="4"/>
    </tableStyle>
    <tableStyle name="Spreadability Index-style" pivot="0" count="3" xr9:uid="{85E170E9-99BB-4A71-9A0E-C1AA288FB165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9B932-AFE7-49D8-BE60-71395115428E}">
  <dimension ref="A1:C19"/>
  <sheetViews>
    <sheetView tabSelected="1" workbookViewId="0"/>
  </sheetViews>
  <sheetFormatPr defaultRowHeight="15" x14ac:dyDescent="0.25"/>
  <cols>
    <col min="1" max="1" width="13.140625" bestFit="1" customWidth="1"/>
    <col min="2" max="2" width="62" customWidth="1"/>
    <col min="3" max="3" width="45.7109375" customWidth="1"/>
  </cols>
  <sheetData>
    <row r="1" spans="1:3" x14ac:dyDescent="0.25">
      <c r="A1" s="43" t="s">
        <v>25</v>
      </c>
      <c r="B1" s="43" t="s">
        <v>26</v>
      </c>
      <c r="C1" s="43" t="s">
        <v>27</v>
      </c>
    </row>
    <row r="2" spans="1:3" ht="30" x14ac:dyDescent="0.25">
      <c r="A2" s="62" t="s">
        <v>30</v>
      </c>
      <c r="B2" s="63" t="s">
        <v>44</v>
      </c>
      <c r="C2" s="40" t="s">
        <v>28</v>
      </c>
    </row>
    <row r="3" spans="1:3" x14ac:dyDescent="0.25">
      <c r="A3" s="62"/>
      <c r="B3" s="63"/>
      <c r="C3" s="41" t="s">
        <v>29</v>
      </c>
    </row>
    <row r="4" spans="1:3" x14ac:dyDescent="0.25">
      <c r="A4" s="62"/>
      <c r="B4" s="63"/>
      <c r="C4" s="41" t="s">
        <v>45</v>
      </c>
    </row>
    <row r="5" spans="1:3" x14ac:dyDescent="0.25">
      <c r="A5" s="42" t="s">
        <v>47</v>
      </c>
      <c r="B5" s="47" t="s">
        <v>84</v>
      </c>
      <c r="C5" s="40" t="s">
        <v>48</v>
      </c>
    </row>
    <row r="7" spans="1:3" s="46" customFormat="1" ht="21" customHeight="1" x14ac:dyDescent="0.25">
      <c r="A7" s="44" t="s">
        <v>39</v>
      </c>
      <c r="B7" s="45" t="s">
        <v>40</v>
      </c>
    </row>
    <row r="8" spans="1:3" x14ac:dyDescent="0.25">
      <c r="A8" t="s">
        <v>31</v>
      </c>
      <c r="B8" t="s">
        <v>33</v>
      </c>
    </row>
    <row r="9" spans="1:3" x14ac:dyDescent="0.25">
      <c r="A9" t="s">
        <v>10</v>
      </c>
      <c r="B9" t="s">
        <v>32</v>
      </c>
    </row>
    <row r="10" spans="1:3" x14ac:dyDescent="0.25">
      <c r="A10" t="s">
        <v>9</v>
      </c>
      <c r="B10" t="s">
        <v>34</v>
      </c>
    </row>
    <row r="11" spans="1:3" ht="30" x14ac:dyDescent="0.25">
      <c r="A11" t="s">
        <v>8</v>
      </c>
      <c r="B11" s="39" t="s">
        <v>35</v>
      </c>
    </row>
    <row r="12" spans="1:3" ht="30" x14ac:dyDescent="0.25">
      <c r="A12" t="s">
        <v>11</v>
      </c>
      <c r="B12" s="39" t="s">
        <v>36</v>
      </c>
    </row>
    <row r="13" spans="1:3" x14ac:dyDescent="0.25">
      <c r="A13" t="s">
        <v>37</v>
      </c>
      <c r="B13" t="s">
        <v>42</v>
      </c>
    </row>
    <row r="14" spans="1:3" x14ac:dyDescent="0.25">
      <c r="A14" t="s">
        <v>38</v>
      </c>
      <c r="B14" t="s">
        <v>15</v>
      </c>
    </row>
    <row r="15" spans="1:3" x14ac:dyDescent="0.25">
      <c r="A15" t="s">
        <v>41</v>
      </c>
      <c r="B15" t="s">
        <v>93</v>
      </c>
    </row>
    <row r="16" spans="1:3" x14ac:dyDescent="0.25">
      <c r="A16" t="s">
        <v>43</v>
      </c>
      <c r="B16" t="s">
        <v>91</v>
      </c>
    </row>
    <row r="17" spans="1:2" x14ac:dyDescent="0.25">
      <c r="A17" t="s">
        <v>86</v>
      </c>
      <c r="B17" t="s">
        <v>92</v>
      </c>
    </row>
    <row r="18" spans="1:2" x14ac:dyDescent="0.25">
      <c r="A18" t="s">
        <v>46</v>
      </c>
      <c r="B18" t="s">
        <v>87</v>
      </c>
    </row>
    <row r="19" spans="1:2" x14ac:dyDescent="0.25">
      <c r="A19" s="58" t="s">
        <v>53</v>
      </c>
      <c r="B19" t="s">
        <v>94</v>
      </c>
    </row>
  </sheetData>
  <mergeCells count="2">
    <mergeCell ref="A2:A4"/>
    <mergeCell ref="B2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A42DF-8677-4EFE-B45D-3316136E1A00}">
  <dimension ref="A1:S999"/>
  <sheetViews>
    <sheetView zoomScaleNormal="100" workbookViewId="0"/>
  </sheetViews>
  <sheetFormatPr defaultColWidth="14" defaultRowHeight="15" customHeight="1" x14ac:dyDescent="0.25"/>
  <cols>
    <col min="1" max="1" width="14.85546875" customWidth="1"/>
    <col min="2" max="2" width="8.42578125" customWidth="1"/>
    <col min="3" max="3" width="10.7109375" customWidth="1"/>
    <col min="4" max="4" width="16" customWidth="1"/>
    <col min="5" max="5" width="14.5703125" customWidth="1"/>
    <col min="6" max="6" width="13" customWidth="1"/>
    <col min="7" max="11" width="8.42578125" customWidth="1"/>
    <col min="12" max="12" width="10.7109375" customWidth="1"/>
    <col min="13" max="13" width="16" customWidth="1"/>
    <col min="14" max="14" width="14.5703125" customWidth="1"/>
    <col min="15" max="15" width="13" customWidth="1"/>
    <col min="16" max="16" width="18.42578125" customWidth="1"/>
    <col min="17" max="18" width="8.42578125" customWidth="1"/>
    <col min="19" max="19" width="14" style="4"/>
  </cols>
  <sheetData>
    <row r="1" spans="1:19" x14ac:dyDescent="0.25">
      <c r="A1" s="1" t="s">
        <v>0</v>
      </c>
      <c r="S1" s="2"/>
    </row>
    <row r="2" spans="1:19" x14ac:dyDescent="0.25">
      <c r="A2" s="3" t="s">
        <v>1</v>
      </c>
      <c r="B2" s="3" t="s">
        <v>12</v>
      </c>
    </row>
    <row r="3" spans="1:19" x14ac:dyDescent="0.25"/>
    <row r="4" spans="1:19" x14ac:dyDescent="0.25">
      <c r="A4" s="9" t="s">
        <v>3</v>
      </c>
      <c r="B4" s="9" t="s">
        <v>88</v>
      </c>
      <c r="C4" s="9" t="s">
        <v>89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2</v>
      </c>
    </row>
    <row r="5" spans="1:19" x14ac:dyDescent="0.25">
      <c r="A5" s="67" t="s">
        <v>10</v>
      </c>
      <c r="B5" s="67">
        <v>1</v>
      </c>
      <c r="C5" s="5">
        <v>1</v>
      </c>
      <c r="D5" s="6">
        <v>12.25</v>
      </c>
      <c r="E5" s="6">
        <v>10.54</v>
      </c>
      <c r="F5" s="6">
        <f t="shared" ref="F5:F64" si="0">100-((100*E5)/D5)</f>
        <v>13.959183673469383</v>
      </c>
      <c r="G5" s="64">
        <f>AVERAGE(F5:F14)</f>
        <v>13.151560310525735</v>
      </c>
      <c r="H5" s="64">
        <f>_xlfn.STDEV.P(F5:F14)</f>
        <v>0.57928859351411277</v>
      </c>
    </row>
    <row r="6" spans="1:19" x14ac:dyDescent="0.25">
      <c r="A6" s="68"/>
      <c r="B6" s="70"/>
      <c r="C6" s="5">
        <v>2</v>
      </c>
      <c r="D6" s="6">
        <v>12.25</v>
      </c>
      <c r="E6" s="6">
        <v>10.64</v>
      </c>
      <c r="F6" s="6">
        <f t="shared" si="0"/>
        <v>13.142857142857139</v>
      </c>
      <c r="G6" s="65"/>
      <c r="H6" s="65"/>
    </row>
    <row r="7" spans="1:19" x14ac:dyDescent="0.25">
      <c r="A7" s="68"/>
      <c r="B7" s="70"/>
      <c r="C7" s="5">
        <v>3</v>
      </c>
      <c r="D7" s="6">
        <v>12.29</v>
      </c>
      <c r="E7" s="6">
        <v>10.58</v>
      </c>
      <c r="F7" s="6">
        <f t="shared" si="0"/>
        <v>13.913751017087051</v>
      </c>
      <c r="G7" s="65"/>
      <c r="H7" s="65"/>
    </row>
    <row r="8" spans="1:19" x14ac:dyDescent="0.25">
      <c r="A8" s="68"/>
      <c r="B8" s="70"/>
      <c r="C8" s="5">
        <v>4</v>
      </c>
      <c r="D8" s="6">
        <v>12.01</v>
      </c>
      <c r="E8" s="6">
        <v>10.43</v>
      </c>
      <c r="F8" s="6">
        <f t="shared" si="0"/>
        <v>13.155703580349709</v>
      </c>
      <c r="G8" s="65"/>
      <c r="H8" s="65"/>
    </row>
    <row r="9" spans="1:19" x14ac:dyDescent="0.25">
      <c r="A9" s="68"/>
      <c r="B9" s="70"/>
      <c r="C9" s="5">
        <v>5</v>
      </c>
      <c r="D9" s="6">
        <v>12.12</v>
      </c>
      <c r="E9" s="6">
        <v>10.43</v>
      </c>
      <c r="F9" s="6">
        <f t="shared" si="0"/>
        <v>13.943894389438938</v>
      </c>
      <c r="G9" s="65"/>
      <c r="H9" s="65"/>
    </row>
    <row r="10" spans="1:19" x14ac:dyDescent="0.25">
      <c r="A10" s="68"/>
      <c r="B10" s="70"/>
      <c r="C10" s="5">
        <v>6</v>
      </c>
      <c r="D10" s="6">
        <v>11.97</v>
      </c>
      <c r="E10" s="6">
        <v>10.4</v>
      </c>
      <c r="F10" s="6">
        <f t="shared" si="0"/>
        <v>13.116123642439433</v>
      </c>
      <c r="G10" s="65"/>
      <c r="H10" s="65"/>
    </row>
    <row r="11" spans="1:19" x14ac:dyDescent="0.25">
      <c r="A11" s="68"/>
      <c r="B11" s="70"/>
      <c r="C11" s="5">
        <v>7</v>
      </c>
      <c r="D11" s="6">
        <v>11.91</v>
      </c>
      <c r="E11" s="6">
        <v>10.38</v>
      </c>
      <c r="F11" s="6">
        <f t="shared" si="0"/>
        <v>12.846347607052891</v>
      </c>
      <c r="G11" s="65"/>
      <c r="H11" s="65"/>
    </row>
    <row r="12" spans="1:19" x14ac:dyDescent="0.25">
      <c r="A12" s="68"/>
      <c r="B12" s="70"/>
      <c r="C12" s="5">
        <v>8</v>
      </c>
      <c r="D12" s="6">
        <v>11.79</v>
      </c>
      <c r="E12" s="6">
        <v>10.33</v>
      </c>
      <c r="F12" s="6">
        <f t="shared" si="0"/>
        <v>12.383375742154357</v>
      </c>
      <c r="G12" s="65"/>
      <c r="H12" s="65"/>
    </row>
    <row r="13" spans="1:19" x14ac:dyDescent="0.25">
      <c r="A13" s="68"/>
      <c r="B13" s="70"/>
      <c r="C13" s="5">
        <v>9</v>
      </c>
      <c r="D13" s="6">
        <v>11.69</v>
      </c>
      <c r="E13" s="6">
        <v>10.24</v>
      </c>
      <c r="F13" s="6">
        <f t="shared" si="0"/>
        <v>12.403763900769889</v>
      </c>
      <c r="G13" s="65"/>
      <c r="H13" s="65"/>
    </row>
    <row r="14" spans="1:19" x14ac:dyDescent="0.25">
      <c r="A14" s="68"/>
      <c r="B14" s="71"/>
      <c r="C14" s="5">
        <v>10</v>
      </c>
      <c r="D14" s="6">
        <v>11.62</v>
      </c>
      <c r="E14" s="6">
        <v>10.15</v>
      </c>
      <c r="F14" s="6">
        <f t="shared" si="0"/>
        <v>12.650602409638552</v>
      </c>
      <c r="G14" s="66"/>
      <c r="H14" s="66"/>
    </row>
    <row r="15" spans="1:19" x14ac:dyDescent="0.25">
      <c r="A15" s="68"/>
      <c r="B15" s="67">
        <v>2</v>
      </c>
      <c r="C15" s="5">
        <v>1</v>
      </c>
      <c r="D15" s="6">
        <v>11.45</v>
      </c>
      <c r="E15" s="6">
        <v>9.92</v>
      </c>
      <c r="F15" s="6">
        <f t="shared" si="0"/>
        <v>13.362445414847159</v>
      </c>
      <c r="G15" s="64">
        <f>AVERAGE(F15:F24)</f>
        <v>12.654121963790757</v>
      </c>
      <c r="H15" s="64">
        <f>_xlfn.STDEV.P(F15:F24)</f>
        <v>0.4842036434979009</v>
      </c>
    </row>
    <row r="16" spans="1:19" x14ac:dyDescent="0.25">
      <c r="A16" s="68"/>
      <c r="B16" s="70"/>
      <c r="C16" s="5">
        <v>2</v>
      </c>
      <c r="D16" s="6">
        <v>11.9</v>
      </c>
      <c r="E16" s="6">
        <v>10.34</v>
      </c>
      <c r="F16" s="6">
        <f t="shared" si="0"/>
        <v>13.109243697478988</v>
      </c>
      <c r="G16" s="65"/>
      <c r="H16" s="65"/>
    </row>
    <row r="17" spans="1:8" x14ac:dyDescent="0.25">
      <c r="A17" s="68"/>
      <c r="B17" s="70"/>
      <c r="C17" s="5">
        <v>3</v>
      </c>
      <c r="D17" s="6">
        <v>12</v>
      </c>
      <c r="E17" s="6">
        <v>10.51</v>
      </c>
      <c r="F17" s="6">
        <f t="shared" si="0"/>
        <v>12.416666666666671</v>
      </c>
      <c r="G17" s="65"/>
      <c r="H17" s="65"/>
    </row>
    <row r="18" spans="1:8" x14ac:dyDescent="0.25">
      <c r="A18" s="68"/>
      <c r="B18" s="70"/>
      <c r="C18" s="5">
        <v>4</v>
      </c>
      <c r="D18" s="6">
        <v>11.98</v>
      </c>
      <c r="E18" s="6">
        <v>10.49</v>
      </c>
      <c r="F18" s="6">
        <f t="shared" si="0"/>
        <v>12.437395659432397</v>
      </c>
      <c r="G18" s="65"/>
      <c r="H18" s="65"/>
    </row>
    <row r="19" spans="1:8" x14ac:dyDescent="0.25">
      <c r="A19" s="68"/>
      <c r="B19" s="70"/>
      <c r="C19" s="5">
        <v>5</v>
      </c>
      <c r="D19" s="6">
        <v>12.06</v>
      </c>
      <c r="E19" s="6">
        <v>10.59</v>
      </c>
      <c r="F19" s="6">
        <f t="shared" si="0"/>
        <v>12.18905472636817</v>
      </c>
      <c r="G19" s="65"/>
      <c r="H19" s="65"/>
    </row>
    <row r="20" spans="1:8" ht="15.75" customHeight="1" x14ac:dyDescent="0.25">
      <c r="A20" s="68"/>
      <c r="B20" s="70"/>
      <c r="C20" s="5">
        <v>6</v>
      </c>
      <c r="D20" s="6">
        <v>12.38</v>
      </c>
      <c r="E20" s="6">
        <v>10.85</v>
      </c>
      <c r="F20" s="6">
        <f t="shared" si="0"/>
        <v>12.358642972536359</v>
      </c>
      <c r="G20" s="65"/>
      <c r="H20" s="65"/>
    </row>
    <row r="21" spans="1:8" ht="15.75" customHeight="1" x14ac:dyDescent="0.25">
      <c r="A21" s="68"/>
      <c r="B21" s="70"/>
      <c r="C21" s="5">
        <v>7</v>
      </c>
      <c r="D21" s="6">
        <v>12.29</v>
      </c>
      <c r="E21" s="6">
        <v>10.74</v>
      </c>
      <c r="F21" s="6">
        <f t="shared" si="0"/>
        <v>12.611879576891781</v>
      </c>
      <c r="G21" s="65"/>
      <c r="H21" s="65"/>
    </row>
    <row r="22" spans="1:8" ht="15.75" customHeight="1" x14ac:dyDescent="0.25">
      <c r="A22" s="68"/>
      <c r="B22" s="70"/>
      <c r="C22" s="5">
        <v>8</v>
      </c>
      <c r="D22" s="6">
        <v>12.18</v>
      </c>
      <c r="E22" s="6">
        <v>10.53</v>
      </c>
      <c r="F22" s="6">
        <f t="shared" si="0"/>
        <v>13.546798029556655</v>
      </c>
      <c r="G22" s="65"/>
      <c r="H22" s="65"/>
    </row>
    <row r="23" spans="1:8" ht="15.75" customHeight="1" x14ac:dyDescent="0.25">
      <c r="A23" s="68"/>
      <c r="B23" s="70"/>
      <c r="C23" s="5">
        <v>9</v>
      </c>
      <c r="D23" s="6">
        <v>12.33</v>
      </c>
      <c r="E23" s="6">
        <v>10.79</v>
      </c>
      <c r="F23" s="6">
        <f t="shared" si="0"/>
        <v>12.489862124898622</v>
      </c>
      <c r="G23" s="65"/>
      <c r="H23" s="65"/>
    </row>
    <row r="24" spans="1:8" ht="15.75" customHeight="1" x14ac:dyDescent="0.25">
      <c r="A24" s="68"/>
      <c r="B24" s="71"/>
      <c r="C24" s="5">
        <v>10</v>
      </c>
      <c r="D24" s="6">
        <v>12.48</v>
      </c>
      <c r="E24" s="6">
        <v>10.98</v>
      </c>
      <c r="F24" s="6">
        <f t="shared" si="0"/>
        <v>12.019230769230774</v>
      </c>
      <c r="G24" s="66"/>
      <c r="H24" s="66"/>
    </row>
    <row r="25" spans="1:8" ht="15.75" customHeight="1" x14ac:dyDescent="0.25">
      <c r="A25" s="68"/>
      <c r="B25" s="67">
        <v>3</v>
      </c>
      <c r="C25" s="5">
        <v>1</v>
      </c>
      <c r="D25" s="6">
        <v>11.84</v>
      </c>
      <c r="E25" s="6">
        <v>10.210000000000001</v>
      </c>
      <c r="F25" s="6">
        <f t="shared" si="0"/>
        <v>13.766891891891888</v>
      </c>
      <c r="G25" s="64">
        <f>AVERAGE(F25:F34)</f>
        <v>13.410957278689107</v>
      </c>
      <c r="H25" s="64">
        <f>_xlfn.STDEV.P(F25:F34)</f>
        <v>0.33155575629763506</v>
      </c>
    </row>
    <row r="26" spans="1:8" ht="15.75" customHeight="1" x14ac:dyDescent="0.25">
      <c r="A26" s="68"/>
      <c r="B26" s="70"/>
      <c r="C26" s="5">
        <v>2</v>
      </c>
      <c r="D26" s="6">
        <v>11.71</v>
      </c>
      <c r="E26" s="6">
        <v>10.119999999999999</v>
      </c>
      <c r="F26" s="6">
        <f t="shared" si="0"/>
        <v>13.578138343296345</v>
      </c>
      <c r="G26" s="65"/>
      <c r="H26" s="65"/>
    </row>
    <row r="27" spans="1:8" ht="15.75" customHeight="1" x14ac:dyDescent="0.25">
      <c r="A27" s="68"/>
      <c r="B27" s="70"/>
      <c r="C27" s="5">
        <v>3</v>
      </c>
      <c r="D27" s="6">
        <v>11.67</v>
      </c>
      <c r="E27" s="6">
        <v>10.11</v>
      </c>
      <c r="F27" s="6">
        <f t="shared" si="0"/>
        <v>13.367609254498717</v>
      </c>
      <c r="G27" s="65"/>
      <c r="H27" s="65"/>
    </row>
    <row r="28" spans="1:8" ht="15.75" customHeight="1" x14ac:dyDescent="0.25">
      <c r="A28" s="68"/>
      <c r="B28" s="70"/>
      <c r="C28" s="5">
        <v>4</v>
      </c>
      <c r="D28" s="6">
        <v>11.64</v>
      </c>
      <c r="E28" s="6">
        <v>10.050000000000001</v>
      </c>
      <c r="F28" s="6">
        <f t="shared" si="0"/>
        <v>13.659793814432987</v>
      </c>
      <c r="G28" s="65"/>
      <c r="H28" s="65"/>
    </row>
    <row r="29" spans="1:8" ht="15.75" customHeight="1" x14ac:dyDescent="0.25">
      <c r="A29" s="68"/>
      <c r="B29" s="70"/>
      <c r="C29" s="5">
        <v>5</v>
      </c>
      <c r="D29" s="6">
        <v>11.8</v>
      </c>
      <c r="E29" s="6">
        <v>10.24</v>
      </c>
      <c r="F29" s="6">
        <f t="shared" si="0"/>
        <v>13.220338983050851</v>
      </c>
      <c r="G29" s="65"/>
      <c r="H29" s="65"/>
    </row>
    <row r="30" spans="1:8" ht="15.75" customHeight="1" x14ac:dyDescent="0.25">
      <c r="A30" s="68"/>
      <c r="B30" s="70"/>
      <c r="C30" s="5">
        <v>6</v>
      </c>
      <c r="D30" s="6">
        <v>11.99</v>
      </c>
      <c r="E30" s="6">
        <v>10.41</v>
      </c>
      <c r="F30" s="6">
        <f t="shared" si="0"/>
        <v>13.177648040033361</v>
      </c>
      <c r="G30" s="65"/>
      <c r="H30" s="65"/>
    </row>
    <row r="31" spans="1:8" ht="15.75" customHeight="1" x14ac:dyDescent="0.25">
      <c r="A31" s="68"/>
      <c r="B31" s="70"/>
      <c r="C31" s="5">
        <v>7</v>
      </c>
      <c r="D31" s="6">
        <v>12.19</v>
      </c>
      <c r="E31" s="6">
        <v>10.55</v>
      </c>
      <c r="F31" s="6">
        <f t="shared" si="0"/>
        <v>13.45365053322395</v>
      </c>
      <c r="G31" s="65"/>
      <c r="H31" s="65"/>
    </row>
    <row r="32" spans="1:8" ht="15.75" customHeight="1" x14ac:dyDescent="0.25">
      <c r="A32" s="68"/>
      <c r="B32" s="70"/>
      <c r="C32" s="5">
        <v>8</v>
      </c>
      <c r="D32" s="6">
        <v>12.2</v>
      </c>
      <c r="E32" s="6">
        <v>10.51</v>
      </c>
      <c r="F32" s="6">
        <f t="shared" si="0"/>
        <v>13.852459016393439</v>
      </c>
      <c r="G32" s="65"/>
      <c r="H32" s="65"/>
    </row>
    <row r="33" spans="1:8" ht="15.75" customHeight="1" x14ac:dyDescent="0.25">
      <c r="A33" s="68"/>
      <c r="B33" s="70"/>
      <c r="C33" s="5">
        <v>9</v>
      </c>
      <c r="D33" s="6">
        <v>12.47</v>
      </c>
      <c r="E33" s="6">
        <v>10.8</v>
      </c>
      <c r="F33" s="6">
        <f t="shared" si="0"/>
        <v>13.392141138732967</v>
      </c>
      <c r="G33" s="65"/>
      <c r="H33" s="65"/>
    </row>
    <row r="34" spans="1:8" ht="15.75" customHeight="1" x14ac:dyDescent="0.25">
      <c r="A34" s="69"/>
      <c r="B34" s="71"/>
      <c r="C34" s="5">
        <v>10</v>
      </c>
      <c r="D34" s="6">
        <v>12.42</v>
      </c>
      <c r="E34" s="6">
        <v>10.85</v>
      </c>
      <c r="F34" s="6">
        <f t="shared" si="0"/>
        <v>12.640901771336559</v>
      </c>
      <c r="G34" s="66"/>
      <c r="H34" s="66"/>
    </row>
    <row r="35" spans="1:8" ht="15.75" customHeight="1" x14ac:dyDescent="0.25">
      <c r="A35" s="67" t="s">
        <v>9</v>
      </c>
      <c r="B35" s="67">
        <v>1</v>
      </c>
      <c r="C35" s="5">
        <v>1</v>
      </c>
      <c r="D35" s="6">
        <v>10.53</v>
      </c>
      <c r="E35" s="6">
        <v>8.9</v>
      </c>
      <c r="F35" s="6">
        <f t="shared" si="0"/>
        <v>15.479582146248802</v>
      </c>
      <c r="G35" s="64">
        <f>AVERAGE(F35:F44)</f>
        <v>15.035388491502875</v>
      </c>
      <c r="H35" s="64">
        <f>_xlfn.STDEV.P(F35:F44)</f>
        <v>0.3644933735704074</v>
      </c>
    </row>
    <row r="36" spans="1:8" ht="15.75" customHeight="1" x14ac:dyDescent="0.25">
      <c r="A36" s="68"/>
      <c r="B36" s="70"/>
      <c r="C36" s="5">
        <v>2</v>
      </c>
      <c r="D36" s="6">
        <v>10.85</v>
      </c>
      <c r="E36" s="6">
        <v>9.27</v>
      </c>
      <c r="F36" s="6">
        <f t="shared" si="0"/>
        <v>14.562211981566819</v>
      </c>
      <c r="G36" s="65"/>
      <c r="H36" s="65"/>
    </row>
    <row r="37" spans="1:8" ht="15.75" customHeight="1" x14ac:dyDescent="0.25">
      <c r="A37" s="68"/>
      <c r="B37" s="70"/>
      <c r="C37" s="5">
        <v>3</v>
      </c>
      <c r="D37" s="6">
        <v>10.77</v>
      </c>
      <c r="E37" s="6">
        <v>9.09</v>
      </c>
      <c r="F37" s="6">
        <f t="shared" si="0"/>
        <v>15.598885793871858</v>
      </c>
      <c r="G37" s="65"/>
      <c r="H37" s="65"/>
    </row>
    <row r="38" spans="1:8" ht="15.75" customHeight="1" x14ac:dyDescent="0.25">
      <c r="A38" s="68"/>
      <c r="B38" s="70"/>
      <c r="C38" s="5">
        <v>4</v>
      </c>
      <c r="D38" s="6">
        <v>10.87</v>
      </c>
      <c r="E38" s="6">
        <v>9.23</v>
      </c>
      <c r="F38" s="6">
        <f t="shared" si="0"/>
        <v>15.087396504139832</v>
      </c>
      <c r="G38" s="65"/>
      <c r="H38" s="65"/>
    </row>
    <row r="39" spans="1:8" ht="15.75" customHeight="1" x14ac:dyDescent="0.25">
      <c r="A39" s="68"/>
      <c r="B39" s="70"/>
      <c r="C39" s="5">
        <v>5</v>
      </c>
      <c r="D39" s="6">
        <v>11.21</v>
      </c>
      <c r="E39" s="6">
        <v>9.5</v>
      </c>
      <c r="F39" s="6">
        <f t="shared" si="0"/>
        <v>15.254237288135599</v>
      </c>
      <c r="G39" s="65"/>
      <c r="H39" s="65"/>
    </row>
    <row r="40" spans="1:8" ht="15.75" customHeight="1" x14ac:dyDescent="0.25">
      <c r="A40" s="68"/>
      <c r="B40" s="70"/>
      <c r="C40" s="5">
        <v>6</v>
      </c>
      <c r="D40" s="6">
        <v>11.26</v>
      </c>
      <c r="E40" s="6">
        <v>9.5500000000000007</v>
      </c>
      <c r="F40" s="6">
        <f t="shared" si="0"/>
        <v>15.186500888099459</v>
      </c>
      <c r="G40" s="65"/>
      <c r="H40" s="65"/>
    </row>
    <row r="41" spans="1:8" ht="15.75" customHeight="1" x14ac:dyDescent="0.25">
      <c r="A41" s="68"/>
      <c r="B41" s="70"/>
      <c r="C41" s="5">
        <v>7</v>
      </c>
      <c r="D41" s="6">
        <v>11.03</v>
      </c>
      <c r="E41" s="6">
        <v>9.35</v>
      </c>
      <c r="F41" s="6">
        <f t="shared" si="0"/>
        <v>15.231187669990931</v>
      </c>
      <c r="G41" s="65"/>
      <c r="H41" s="65"/>
    </row>
    <row r="42" spans="1:8" ht="15.75" customHeight="1" x14ac:dyDescent="0.25">
      <c r="A42" s="68"/>
      <c r="B42" s="70"/>
      <c r="C42" s="5">
        <v>8</v>
      </c>
      <c r="D42" s="6">
        <v>11.01</v>
      </c>
      <c r="E42" s="6">
        <v>9.3800000000000008</v>
      </c>
      <c r="F42" s="6">
        <f t="shared" si="0"/>
        <v>14.804722979109883</v>
      </c>
      <c r="G42" s="65"/>
      <c r="H42" s="65"/>
    </row>
    <row r="43" spans="1:8" ht="15.75" customHeight="1" x14ac:dyDescent="0.25">
      <c r="A43" s="68"/>
      <c r="B43" s="70"/>
      <c r="C43" s="5">
        <v>9</v>
      </c>
      <c r="D43" s="6">
        <v>10.71</v>
      </c>
      <c r="E43" s="6">
        <v>9.15</v>
      </c>
      <c r="F43" s="6">
        <f t="shared" si="0"/>
        <v>14.565826330532218</v>
      </c>
      <c r="G43" s="65"/>
      <c r="H43" s="65"/>
    </row>
    <row r="44" spans="1:8" ht="15.75" customHeight="1" x14ac:dyDescent="0.25">
      <c r="A44" s="68"/>
      <c r="B44" s="71"/>
      <c r="C44" s="5">
        <v>10</v>
      </c>
      <c r="D44" s="6">
        <v>10.56</v>
      </c>
      <c r="E44" s="6">
        <v>9.02</v>
      </c>
      <c r="F44" s="6">
        <f t="shared" si="0"/>
        <v>14.583333333333343</v>
      </c>
      <c r="G44" s="66"/>
      <c r="H44" s="66"/>
    </row>
    <row r="45" spans="1:8" ht="15.75" customHeight="1" x14ac:dyDescent="0.25">
      <c r="A45" s="68"/>
      <c r="B45" s="67">
        <v>2</v>
      </c>
      <c r="C45" s="5">
        <v>1</v>
      </c>
      <c r="D45" s="6">
        <v>11.08</v>
      </c>
      <c r="E45" s="6">
        <v>9.42</v>
      </c>
      <c r="F45" s="6">
        <f t="shared" si="0"/>
        <v>14.981949458483754</v>
      </c>
      <c r="G45" s="64">
        <f>AVERAGE(F45:F54)</f>
        <v>14.709096077799824</v>
      </c>
      <c r="H45" s="64">
        <f>_xlfn.STDEV.P(F45:F54)</f>
        <v>0.36955600177309178</v>
      </c>
    </row>
    <row r="46" spans="1:8" ht="15.75" customHeight="1" x14ac:dyDescent="0.25">
      <c r="A46" s="68"/>
      <c r="B46" s="70"/>
      <c r="C46" s="5">
        <v>2</v>
      </c>
      <c r="D46" s="6">
        <v>10.87</v>
      </c>
      <c r="E46" s="6">
        <v>9.23</v>
      </c>
      <c r="F46" s="6">
        <f t="shared" si="0"/>
        <v>15.087396504139832</v>
      </c>
      <c r="G46" s="65"/>
      <c r="H46" s="65"/>
    </row>
    <row r="47" spans="1:8" ht="15.75" customHeight="1" x14ac:dyDescent="0.25">
      <c r="A47" s="68"/>
      <c r="B47" s="70"/>
      <c r="C47" s="5">
        <v>3</v>
      </c>
      <c r="D47" s="6">
        <v>11.09</v>
      </c>
      <c r="E47" s="6">
        <v>9.5</v>
      </c>
      <c r="F47" s="6">
        <f t="shared" si="0"/>
        <v>14.337240757439133</v>
      </c>
      <c r="G47" s="65"/>
      <c r="H47" s="65"/>
    </row>
    <row r="48" spans="1:8" ht="15.75" customHeight="1" x14ac:dyDescent="0.25">
      <c r="A48" s="68"/>
      <c r="B48" s="70"/>
      <c r="C48" s="5">
        <v>4</v>
      </c>
      <c r="D48" s="6">
        <v>11.23</v>
      </c>
      <c r="E48" s="6">
        <v>9.64</v>
      </c>
      <c r="F48" s="6">
        <f t="shared" si="0"/>
        <v>14.158504007123781</v>
      </c>
      <c r="G48" s="65"/>
      <c r="H48" s="65"/>
    </row>
    <row r="49" spans="1:8" ht="15.75" customHeight="1" x14ac:dyDescent="0.25">
      <c r="A49" s="68"/>
      <c r="B49" s="70"/>
      <c r="C49" s="5">
        <v>5</v>
      </c>
      <c r="D49" s="6">
        <v>11.29</v>
      </c>
      <c r="E49" s="6">
        <v>9.67</v>
      </c>
      <c r="F49" s="6">
        <f t="shared" si="0"/>
        <v>14.348981399468556</v>
      </c>
      <c r="G49" s="65"/>
      <c r="H49" s="65"/>
    </row>
    <row r="50" spans="1:8" ht="15.75" customHeight="1" x14ac:dyDescent="0.25">
      <c r="A50" s="68"/>
      <c r="B50" s="70"/>
      <c r="C50" s="5">
        <v>6</v>
      </c>
      <c r="D50" s="6">
        <v>10.47</v>
      </c>
      <c r="E50" s="6">
        <v>8.89</v>
      </c>
      <c r="F50" s="6">
        <f t="shared" si="0"/>
        <v>15.090735434574981</v>
      </c>
      <c r="G50" s="65"/>
      <c r="H50" s="65"/>
    </row>
    <row r="51" spans="1:8" ht="15.75" customHeight="1" x14ac:dyDescent="0.25">
      <c r="A51" s="68"/>
      <c r="B51" s="70"/>
      <c r="C51" s="5">
        <v>7</v>
      </c>
      <c r="D51" s="6">
        <v>10.38</v>
      </c>
      <c r="E51" s="6">
        <v>8.7899999999999991</v>
      </c>
      <c r="F51" s="6">
        <f t="shared" si="0"/>
        <v>15.31791907514453</v>
      </c>
      <c r="G51" s="65"/>
      <c r="H51" s="65"/>
    </row>
    <row r="52" spans="1:8" ht="15.75" customHeight="1" x14ac:dyDescent="0.25">
      <c r="A52" s="68"/>
      <c r="B52" s="70"/>
      <c r="C52" s="5">
        <v>8</v>
      </c>
      <c r="D52" s="6">
        <v>10.7</v>
      </c>
      <c r="E52" s="6">
        <v>9.15</v>
      </c>
      <c r="F52" s="6">
        <f t="shared" si="0"/>
        <v>14.485981308411212</v>
      </c>
      <c r="G52" s="65"/>
      <c r="H52" s="65"/>
    </row>
    <row r="53" spans="1:8" ht="15.75" customHeight="1" x14ac:dyDescent="0.25">
      <c r="A53" s="68"/>
      <c r="B53" s="70"/>
      <c r="C53" s="5">
        <v>9</v>
      </c>
      <c r="D53" s="6">
        <v>10.95</v>
      </c>
      <c r="E53" s="6">
        <v>9.35</v>
      </c>
      <c r="F53" s="6">
        <f t="shared" si="0"/>
        <v>14.611872146118714</v>
      </c>
      <c r="G53" s="65"/>
      <c r="H53" s="65"/>
    </row>
    <row r="54" spans="1:8" ht="15.75" customHeight="1" x14ac:dyDescent="0.25">
      <c r="A54" s="68"/>
      <c r="B54" s="71"/>
      <c r="C54" s="5">
        <v>10</v>
      </c>
      <c r="D54" s="6">
        <v>10.77</v>
      </c>
      <c r="E54" s="6">
        <v>9.19</v>
      </c>
      <c r="F54" s="6">
        <f t="shared" si="0"/>
        <v>14.670380687093783</v>
      </c>
      <c r="G54" s="66"/>
      <c r="H54" s="66"/>
    </row>
    <row r="55" spans="1:8" ht="15.75" customHeight="1" x14ac:dyDescent="0.25">
      <c r="A55" s="68"/>
      <c r="B55" s="67">
        <v>3</v>
      </c>
      <c r="C55" s="5">
        <v>1</v>
      </c>
      <c r="D55" s="6">
        <v>10.09</v>
      </c>
      <c r="E55" s="6">
        <v>8.4</v>
      </c>
      <c r="F55" s="6">
        <f t="shared" si="0"/>
        <v>16.749256689791878</v>
      </c>
      <c r="G55" s="64">
        <f>AVERAGE(F55:F64)</f>
        <v>16.237456048536124</v>
      </c>
      <c r="H55" s="64">
        <f>_xlfn.STDEV.P(F55:F64)</f>
        <v>0.37132474321545533</v>
      </c>
    </row>
    <row r="56" spans="1:8" ht="15.75" customHeight="1" x14ac:dyDescent="0.25">
      <c r="A56" s="68"/>
      <c r="B56" s="70"/>
      <c r="C56" s="5">
        <v>2</v>
      </c>
      <c r="D56" s="6">
        <v>10.09</v>
      </c>
      <c r="E56" s="6">
        <v>8.42</v>
      </c>
      <c r="F56" s="6">
        <f t="shared" si="0"/>
        <v>16.551040634291383</v>
      </c>
      <c r="G56" s="65"/>
      <c r="H56" s="65"/>
    </row>
    <row r="57" spans="1:8" ht="15.75" customHeight="1" x14ac:dyDescent="0.25">
      <c r="A57" s="68"/>
      <c r="B57" s="70"/>
      <c r="C57" s="5">
        <v>3</v>
      </c>
      <c r="D57" s="6">
        <v>10.130000000000001</v>
      </c>
      <c r="E57" s="6">
        <v>8.4600000000000009</v>
      </c>
      <c r="F57" s="6">
        <f t="shared" si="0"/>
        <v>16.485686080947673</v>
      </c>
      <c r="G57" s="65"/>
      <c r="H57" s="65"/>
    </row>
    <row r="58" spans="1:8" ht="15.75" customHeight="1" x14ac:dyDescent="0.25">
      <c r="A58" s="68"/>
      <c r="B58" s="70"/>
      <c r="C58" s="5">
        <v>4</v>
      </c>
      <c r="D58" s="6">
        <v>10.220000000000001</v>
      </c>
      <c r="E58" s="6">
        <v>8.5500000000000007</v>
      </c>
      <c r="F58" s="6">
        <f t="shared" si="0"/>
        <v>16.340508806262221</v>
      </c>
      <c r="G58" s="65"/>
      <c r="H58" s="65"/>
    </row>
    <row r="59" spans="1:8" ht="15.75" customHeight="1" x14ac:dyDescent="0.25">
      <c r="A59" s="68"/>
      <c r="B59" s="70"/>
      <c r="C59" s="5">
        <v>5</v>
      </c>
      <c r="D59" s="6">
        <v>10.35</v>
      </c>
      <c r="E59" s="6">
        <v>8.67</v>
      </c>
      <c r="F59" s="6">
        <f t="shared" si="0"/>
        <v>16.231884057971016</v>
      </c>
      <c r="G59" s="65"/>
      <c r="H59" s="65"/>
    </row>
    <row r="60" spans="1:8" ht="15.75" customHeight="1" x14ac:dyDescent="0.25">
      <c r="A60" s="68"/>
      <c r="B60" s="70"/>
      <c r="C60" s="5">
        <v>6</v>
      </c>
      <c r="D60" s="6">
        <v>10.52</v>
      </c>
      <c r="E60" s="6">
        <v>8.83</v>
      </c>
      <c r="F60" s="6">
        <f t="shared" si="0"/>
        <v>16.064638783269956</v>
      </c>
      <c r="G60" s="65"/>
      <c r="H60" s="65"/>
    </row>
    <row r="61" spans="1:8" ht="15.75" customHeight="1" x14ac:dyDescent="0.25">
      <c r="A61" s="68"/>
      <c r="B61" s="70"/>
      <c r="C61" s="5">
        <v>7</v>
      </c>
      <c r="D61" s="6">
        <v>10.7</v>
      </c>
      <c r="E61" s="6">
        <v>8.94</v>
      </c>
      <c r="F61" s="6">
        <f t="shared" si="0"/>
        <v>16.44859813084112</v>
      </c>
      <c r="G61" s="65"/>
      <c r="H61" s="65"/>
    </row>
    <row r="62" spans="1:8" ht="15.75" customHeight="1" x14ac:dyDescent="0.25">
      <c r="A62" s="68"/>
      <c r="B62" s="70"/>
      <c r="C62" s="5">
        <v>8</v>
      </c>
      <c r="D62" s="6">
        <v>10.83</v>
      </c>
      <c r="E62" s="6">
        <v>9.07</v>
      </c>
      <c r="F62" s="6">
        <f t="shared" si="0"/>
        <v>16.251154201292707</v>
      </c>
      <c r="G62" s="65"/>
      <c r="H62" s="65"/>
    </row>
    <row r="63" spans="1:8" ht="15.75" customHeight="1" x14ac:dyDescent="0.25">
      <c r="A63" s="68"/>
      <c r="B63" s="70"/>
      <c r="C63" s="5">
        <v>9</v>
      </c>
      <c r="D63" s="6">
        <v>10.52</v>
      </c>
      <c r="E63" s="6">
        <v>8.85</v>
      </c>
      <c r="F63" s="6">
        <f t="shared" si="0"/>
        <v>15.874524714828894</v>
      </c>
      <c r="G63" s="65"/>
      <c r="H63" s="65"/>
    </row>
    <row r="64" spans="1:8" ht="15.75" customHeight="1" x14ac:dyDescent="0.25">
      <c r="A64" s="69"/>
      <c r="B64" s="71"/>
      <c r="C64" s="5">
        <v>10</v>
      </c>
      <c r="D64" s="6">
        <v>10.47</v>
      </c>
      <c r="E64" s="6">
        <v>8.86</v>
      </c>
      <c r="F64" s="6">
        <f t="shared" si="0"/>
        <v>15.377268385864383</v>
      </c>
      <c r="G64" s="66"/>
      <c r="H64" s="66"/>
    </row>
    <row r="65" spans="1:8" ht="15.75" customHeight="1" x14ac:dyDescent="0.25">
      <c r="A65" s="67" t="s">
        <v>8</v>
      </c>
      <c r="B65" s="67">
        <v>1</v>
      </c>
      <c r="C65" s="5">
        <v>1</v>
      </c>
      <c r="D65" s="6">
        <v>12.15</v>
      </c>
      <c r="E65" s="6">
        <v>10.35</v>
      </c>
      <c r="F65" s="6">
        <f t="shared" ref="F65:F124" si="1">100-((100*E65)/D65)</f>
        <v>14.814814814814824</v>
      </c>
      <c r="G65" s="64">
        <f>AVERAGE(F65:F74)</f>
        <v>14.230852917553699</v>
      </c>
      <c r="H65" s="64">
        <f>_xlfn.STDEV.P(F65:F74)</f>
        <v>0.29973290325774349</v>
      </c>
    </row>
    <row r="66" spans="1:8" ht="15.75" customHeight="1" x14ac:dyDescent="0.25">
      <c r="A66" s="68"/>
      <c r="B66" s="70"/>
      <c r="C66" s="5">
        <v>2</v>
      </c>
      <c r="D66" s="6">
        <v>12</v>
      </c>
      <c r="E66" s="6">
        <v>10.28</v>
      </c>
      <c r="F66" s="6">
        <f t="shared" si="1"/>
        <v>14.333333333333329</v>
      </c>
      <c r="G66" s="65"/>
      <c r="H66" s="65"/>
    </row>
    <row r="67" spans="1:8" ht="15.75" customHeight="1" x14ac:dyDescent="0.25">
      <c r="A67" s="68"/>
      <c r="B67" s="70"/>
      <c r="C67" s="5">
        <v>3</v>
      </c>
      <c r="D67" s="6">
        <v>12.11</v>
      </c>
      <c r="E67" s="6">
        <v>10.36</v>
      </c>
      <c r="F67" s="6">
        <f t="shared" si="1"/>
        <v>14.450867052023114</v>
      </c>
      <c r="G67" s="65"/>
      <c r="H67" s="65"/>
    </row>
    <row r="68" spans="1:8" ht="15.75" customHeight="1" x14ac:dyDescent="0.25">
      <c r="A68" s="68"/>
      <c r="B68" s="70"/>
      <c r="C68" s="5">
        <v>4</v>
      </c>
      <c r="D68" s="6">
        <v>12.48</v>
      </c>
      <c r="E68" s="6">
        <v>10.73</v>
      </c>
      <c r="F68" s="6">
        <f t="shared" si="1"/>
        <v>14.022435897435898</v>
      </c>
      <c r="G68" s="65"/>
      <c r="H68" s="65"/>
    </row>
    <row r="69" spans="1:8" ht="15.75" customHeight="1" x14ac:dyDescent="0.25">
      <c r="A69" s="68"/>
      <c r="B69" s="70"/>
      <c r="C69" s="5">
        <v>5</v>
      </c>
      <c r="D69" s="6">
        <v>12.23</v>
      </c>
      <c r="E69" s="6">
        <v>10.48</v>
      </c>
      <c r="F69" s="6">
        <f t="shared" si="1"/>
        <v>14.309076042518399</v>
      </c>
      <c r="G69" s="65"/>
      <c r="H69" s="65"/>
    </row>
    <row r="70" spans="1:8" ht="15.75" customHeight="1" x14ac:dyDescent="0.25">
      <c r="A70" s="68"/>
      <c r="B70" s="70"/>
      <c r="C70" s="5">
        <v>6</v>
      </c>
      <c r="D70" s="6">
        <v>12.5</v>
      </c>
      <c r="E70" s="6">
        <v>10.72</v>
      </c>
      <c r="F70" s="6">
        <f t="shared" si="1"/>
        <v>14.239999999999995</v>
      </c>
      <c r="G70" s="65"/>
      <c r="H70" s="65"/>
    </row>
    <row r="71" spans="1:8" ht="15.75" customHeight="1" x14ac:dyDescent="0.25">
      <c r="A71" s="68"/>
      <c r="B71" s="70"/>
      <c r="C71" s="5">
        <v>7</v>
      </c>
      <c r="D71" s="6">
        <v>12.62</v>
      </c>
      <c r="E71" s="6">
        <v>10.79</v>
      </c>
      <c r="F71" s="6">
        <f t="shared" si="1"/>
        <v>14.500792393026941</v>
      </c>
      <c r="G71" s="65"/>
      <c r="H71" s="65"/>
    </row>
    <row r="72" spans="1:8" ht="15.75" customHeight="1" x14ac:dyDescent="0.25">
      <c r="A72" s="68"/>
      <c r="B72" s="70"/>
      <c r="C72" s="5">
        <v>8</v>
      </c>
      <c r="D72" s="6">
        <v>12.63</v>
      </c>
      <c r="E72" s="6">
        <v>10.87</v>
      </c>
      <c r="F72" s="6">
        <f t="shared" si="1"/>
        <v>13.935075217735559</v>
      </c>
      <c r="G72" s="65"/>
      <c r="H72" s="65"/>
    </row>
    <row r="73" spans="1:8" ht="15.75" customHeight="1" x14ac:dyDescent="0.25">
      <c r="A73" s="68"/>
      <c r="B73" s="70"/>
      <c r="C73" s="5">
        <v>9</v>
      </c>
      <c r="D73" s="6">
        <v>12.56</v>
      </c>
      <c r="E73" s="6">
        <v>10.82</v>
      </c>
      <c r="F73" s="6">
        <f t="shared" si="1"/>
        <v>13.853503184713375</v>
      </c>
      <c r="G73" s="65"/>
      <c r="H73" s="65"/>
    </row>
    <row r="74" spans="1:8" ht="15.75" customHeight="1" x14ac:dyDescent="0.25">
      <c r="A74" s="68"/>
      <c r="B74" s="71"/>
      <c r="C74" s="5">
        <v>10</v>
      </c>
      <c r="D74" s="6">
        <v>12.42</v>
      </c>
      <c r="E74" s="6">
        <v>10.7</v>
      </c>
      <c r="F74" s="6">
        <f t="shared" si="1"/>
        <v>13.848631239935585</v>
      </c>
      <c r="G74" s="66"/>
      <c r="H74" s="66"/>
    </row>
    <row r="75" spans="1:8" ht="15.75" customHeight="1" x14ac:dyDescent="0.25">
      <c r="A75" s="68"/>
      <c r="B75" s="67">
        <v>2</v>
      </c>
      <c r="C75" s="5">
        <v>1</v>
      </c>
      <c r="D75" s="6">
        <v>12.11</v>
      </c>
      <c r="E75" s="6">
        <v>10.4</v>
      </c>
      <c r="F75" s="6">
        <f t="shared" si="1"/>
        <v>14.120561519405442</v>
      </c>
      <c r="G75" s="64">
        <f>AVERAGE(F75:F84)</f>
        <v>13.748047045522828</v>
      </c>
      <c r="H75" s="64">
        <f>_xlfn.STDEV.P(F75:F84)</f>
        <v>0.28657212782451724</v>
      </c>
    </row>
    <row r="76" spans="1:8" ht="15.75" customHeight="1" x14ac:dyDescent="0.25">
      <c r="A76" s="68"/>
      <c r="B76" s="70"/>
      <c r="C76" s="5">
        <v>2</v>
      </c>
      <c r="D76" s="6">
        <v>11.92</v>
      </c>
      <c r="E76" s="6">
        <v>10.26</v>
      </c>
      <c r="F76" s="6">
        <f t="shared" si="1"/>
        <v>13.926174496644293</v>
      </c>
      <c r="G76" s="65"/>
      <c r="H76" s="65"/>
    </row>
    <row r="77" spans="1:8" ht="15.75" customHeight="1" x14ac:dyDescent="0.25">
      <c r="A77" s="68"/>
      <c r="B77" s="70"/>
      <c r="C77" s="5">
        <v>3</v>
      </c>
      <c r="D77" s="6">
        <v>12.01</v>
      </c>
      <c r="E77" s="6">
        <v>10.34</v>
      </c>
      <c r="F77" s="6">
        <f t="shared" si="1"/>
        <v>13.905079100749376</v>
      </c>
      <c r="G77" s="65"/>
      <c r="H77" s="65"/>
    </row>
    <row r="78" spans="1:8" ht="15.75" customHeight="1" x14ac:dyDescent="0.25">
      <c r="A78" s="68"/>
      <c r="B78" s="70"/>
      <c r="C78" s="5">
        <v>4</v>
      </c>
      <c r="D78" s="6">
        <v>11.99</v>
      </c>
      <c r="E78" s="6">
        <v>10.34</v>
      </c>
      <c r="F78" s="6">
        <f t="shared" si="1"/>
        <v>13.761467889908261</v>
      </c>
      <c r="G78" s="65"/>
      <c r="H78" s="65"/>
    </row>
    <row r="79" spans="1:8" ht="15.75" customHeight="1" x14ac:dyDescent="0.25">
      <c r="A79" s="68"/>
      <c r="B79" s="70"/>
      <c r="C79" s="5">
        <v>5</v>
      </c>
      <c r="D79" s="6">
        <v>12.04</v>
      </c>
      <c r="E79" s="6">
        <v>10.39</v>
      </c>
      <c r="F79" s="6">
        <f t="shared" si="1"/>
        <v>13.704318936877073</v>
      </c>
      <c r="G79" s="65"/>
      <c r="H79" s="65"/>
    </row>
    <row r="80" spans="1:8" ht="15.75" customHeight="1" x14ac:dyDescent="0.25">
      <c r="A80" s="68"/>
      <c r="B80" s="70"/>
      <c r="C80" s="5">
        <v>6</v>
      </c>
      <c r="D80" s="6">
        <v>12.17</v>
      </c>
      <c r="E80" s="6">
        <v>10.5</v>
      </c>
      <c r="F80" s="6">
        <f t="shared" si="1"/>
        <v>13.722267871815944</v>
      </c>
      <c r="G80" s="65"/>
      <c r="H80" s="65"/>
    </row>
    <row r="81" spans="1:8" ht="15.75" customHeight="1" x14ac:dyDescent="0.25">
      <c r="A81" s="68"/>
      <c r="B81" s="70"/>
      <c r="C81" s="5">
        <v>7</v>
      </c>
      <c r="D81" s="6">
        <v>12.34</v>
      </c>
      <c r="E81" s="6">
        <v>10.61</v>
      </c>
      <c r="F81" s="6">
        <f t="shared" si="1"/>
        <v>14.019448946515396</v>
      </c>
      <c r="G81" s="65"/>
      <c r="H81" s="65"/>
    </row>
    <row r="82" spans="1:8" ht="15.75" customHeight="1" x14ac:dyDescent="0.25">
      <c r="A82" s="68"/>
      <c r="B82" s="70"/>
      <c r="C82" s="5">
        <v>8</v>
      </c>
      <c r="D82" s="6">
        <v>12.34</v>
      </c>
      <c r="E82" s="6">
        <v>10.63</v>
      </c>
      <c r="F82" s="6">
        <f t="shared" si="1"/>
        <v>13.857374392220422</v>
      </c>
      <c r="G82" s="65"/>
      <c r="H82" s="65"/>
    </row>
    <row r="83" spans="1:8" ht="15.75" customHeight="1" x14ac:dyDescent="0.25">
      <c r="A83" s="68"/>
      <c r="B83" s="70"/>
      <c r="C83" s="5">
        <v>9</v>
      </c>
      <c r="D83" s="6">
        <v>12.8</v>
      </c>
      <c r="E83" s="6">
        <v>11.1</v>
      </c>
      <c r="F83" s="6">
        <f t="shared" si="1"/>
        <v>13.28125</v>
      </c>
      <c r="G83" s="65"/>
      <c r="H83" s="65"/>
    </row>
    <row r="84" spans="1:8" ht="15.75" customHeight="1" x14ac:dyDescent="0.25">
      <c r="A84" s="68"/>
      <c r="B84" s="71"/>
      <c r="C84" s="5">
        <v>10</v>
      </c>
      <c r="D84" s="6">
        <v>12.82</v>
      </c>
      <c r="E84" s="6">
        <v>11.13</v>
      </c>
      <c r="F84" s="6">
        <f t="shared" si="1"/>
        <v>13.182527301092051</v>
      </c>
      <c r="G84" s="66"/>
      <c r="H84" s="66"/>
    </row>
    <row r="85" spans="1:8" ht="15.75" customHeight="1" x14ac:dyDescent="0.25">
      <c r="A85" s="68"/>
      <c r="B85" s="67">
        <v>3</v>
      </c>
      <c r="C85" s="5">
        <v>1</v>
      </c>
      <c r="D85" s="6">
        <v>12.19</v>
      </c>
      <c r="E85" s="6">
        <v>10.74</v>
      </c>
      <c r="F85" s="6">
        <f t="shared" si="1"/>
        <v>11.894995898277273</v>
      </c>
      <c r="G85" s="64">
        <f>AVERAGE(F85:F94)</f>
        <v>11.615011209977128</v>
      </c>
      <c r="H85" s="64">
        <f>_xlfn.STDEV.P(F85:F94)</f>
        <v>0.29720095814695124</v>
      </c>
    </row>
    <row r="86" spans="1:8" ht="15.75" customHeight="1" x14ac:dyDescent="0.25">
      <c r="A86" s="68"/>
      <c r="B86" s="70"/>
      <c r="C86" s="5">
        <v>2</v>
      </c>
      <c r="D86" s="6">
        <v>12.32</v>
      </c>
      <c r="E86" s="6">
        <v>10.89</v>
      </c>
      <c r="F86" s="6">
        <f t="shared" si="1"/>
        <v>11.607142857142861</v>
      </c>
      <c r="G86" s="65"/>
      <c r="H86" s="65"/>
    </row>
    <row r="87" spans="1:8" ht="15.75" customHeight="1" x14ac:dyDescent="0.25">
      <c r="A87" s="68"/>
      <c r="B87" s="70"/>
      <c r="C87" s="5">
        <v>3</v>
      </c>
      <c r="D87" s="6">
        <v>11.98</v>
      </c>
      <c r="E87" s="6">
        <v>10.58</v>
      </c>
      <c r="F87" s="6">
        <f t="shared" si="1"/>
        <v>11.686143572621035</v>
      </c>
      <c r="G87" s="65"/>
      <c r="H87" s="65"/>
    </row>
    <row r="88" spans="1:8" ht="15.75" customHeight="1" x14ac:dyDescent="0.25">
      <c r="A88" s="68"/>
      <c r="B88" s="70"/>
      <c r="C88" s="5">
        <v>4</v>
      </c>
      <c r="D88" s="6">
        <v>11.75</v>
      </c>
      <c r="E88" s="6">
        <v>10.35</v>
      </c>
      <c r="F88" s="6">
        <f t="shared" si="1"/>
        <v>11.914893617021278</v>
      </c>
      <c r="G88" s="65"/>
      <c r="H88" s="65"/>
    </row>
    <row r="89" spans="1:8" ht="15.75" customHeight="1" x14ac:dyDescent="0.25">
      <c r="A89" s="68"/>
      <c r="B89" s="70"/>
      <c r="C89" s="5">
        <v>5</v>
      </c>
      <c r="D89" s="6">
        <v>11.81</v>
      </c>
      <c r="E89" s="6">
        <v>10.42</v>
      </c>
      <c r="F89" s="6">
        <f t="shared" si="1"/>
        <v>11.769686706181204</v>
      </c>
      <c r="G89" s="65"/>
      <c r="H89" s="65"/>
    </row>
    <row r="90" spans="1:8" ht="15.75" customHeight="1" x14ac:dyDescent="0.25">
      <c r="A90" s="68"/>
      <c r="B90" s="70"/>
      <c r="C90" s="5">
        <v>6</v>
      </c>
      <c r="D90" s="6">
        <v>11.96</v>
      </c>
      <c r="E90" s="6">
        <v>10.53</v>
      </c>
      <c r="F90" s="6">
        <f t="shared" si="1"/>
        <v>11.956521739130437</v>
      </c>
      <c r="G90" s="65"/>
      <c r="H90" s="65"/>
    </row>
    <row r="91" spans="1:8" ht="15.75" customHeight="1" x14ac:dyDescent="0.25">
      <c r="A91" s="68"/>
      <c r="B91" s="70"/>
      <c r="C91" s="5">
        <v>7</v>
      </c>
      <c r="D91" s="6">
        <v>12.22</v>
      </c>
      <c r="E91" s="6">
        <v>10.8</v>
      </c>
      <c r="F91" s="6">
        <f t="shared" si="1"/>
        <v>11.62029459901801</v>
      </c>
      <c r="G91" s="65"/>
      <c r="H91" s="65"/>
    </row>
    <row r="92" spans="1:8" ht="15.75" customHeight="1" x14ac:dyDescent="0.25">
      <c r="A92" s="68"/>
      <c r="B92" s="70"/>
      <c r="C92" s="5">
        <v>8</v>
      </c>
      <c r="D92" s="6">
        <v>12.07</v>
      </c>
      <c r="E92" s="6">
        <v>10.75</v>
      </c>
      <c r="F92" s="6">
        <f t="shared" si="1"/>
        <v>10.936205468102742</v>
      </c>
      <c r="G92" s="65"/>
      <c r="H92" s="65"/>
    </row>
    <row r="93" spans="1:8" ht="15.75" customHeight="1" x14ac:dyDescent="0.25">
      <c r="A93" s="68"/>
      <c r="B93" s="70"/>
      <c r="C93" s="5">
        <v>9</v>
      </c>
      <c r="D93" s="6">
        <v>12.3</v>
      </c>
      <c r="E93" s="6">
        <v>10.9</v>
      </c>
      <c r="F93" s="6">
        <f t="shared" si="1"/>
        <v>11.382113821138219</v>
      </c>
      <c r="G93" s="65"/>
      <c r="H93" s="65"/>
    </row>
    <row r="94" spans="1:8" ht="15.75" customHeight="1" x14ac:dyDescent="0.25">
      <c r="A94" s="69"/>
      <c r="B94" s="71"/>
      <c r="C94" s="5">
        <v>10</v>
      </c>
      <c r="D94" s="6">
        <v>12.3</v>
      </c>
      <c r="E94" s="6">
        <v>10.9</v>
      </c>
      <c r="F94" s="6">
        <f t="shared" si="1"/>
        <v>11.382113821138219</v>
      </c>
      <c r="G94" s="66"/>
      <c r="H94" s="66"/>
    </row>
    <row r="95" spans="1:8" ht="15.75" customHeight="1" x14ac:dyDescent="0.25">
      <c r="A95" s="67" t="s">
        <v>11</v>
      </c>
      <c r="B95" s="67">
        <v>1</v>
      </c>
      <c r="C95" s="5">
        <v>1</v>
      </c>
      <c r="D95" s="6">
        <v>11.99</v>
      </c>
      <c r="E95" s="6">
        <v>10.27</v>
      </c>
      <c r="F95" s="6">
        <f t="shared" si="1"/>
        <v>14.34528773978316</v>
      </c>
      <c r="G95" s="64">
        <f>AVERAGE(F95:F104)</f>
        <v>14.022427607972698</v>
      </c>
      <c r="H95" s="64">
        <f>_xlfn.STDEV.P(F95:F104)</f>
        <v>0.36377878539198671</v>
      </c>
    </row>
    <row r="96" spans="1:8" ht="15.75" customHeight="1" x14ac:dyDescent="0.25">
      <c r="A96" s="68"/>
      <c r="B96" s="70"/>
      <c r="C96" s="5">
        <v>2</v>
      </c>
      <c r="D96" s="6">
        <v>11.93</v>
      </c>
      <c r="E96" s="6">
        <v>10.27</v>
      </c>
      <c r="F96" s="6">
        <f t="shared" si="1"/>
        <v>13.91450125733445</v>
      </c>
      <c r="G96" s="65"/>
      <c r="H96" s="65"/>
    </row>
    <row r="97" spans="1:8" ht="15.75" customHeight="1" x14ac:dyDescent="0.25">
      <c r="A97" s="68"/>
      <c r="B97" s="70"/>
      <c r="C97" s="5">
        <v>3</v>
      </c>
      <c r="D97" s="6">
        <v>11.93</v>
      </c>
      <c r="E97" s="6">
        <v>10.25</v>
      </c>
      <c r="F97" s="6">
        <f t="shared" si="1"/>
        <v>14.082145850796309</v>
      </c>
      <c r="G97" s="65"/>
      <c r="H97" s="65"/>
    </row>
    <row r="98" spans="1:8" ht="15.75" customHeight="1" x14ac:dyDescent="0.25">
      <c r="A98" s="68"/>
      <c r="B98" s="70"/>
      <c r="C98" s="5">
        <v>4</v>
      </c>
      <c r="D98" s="6">
        <v>12.12</v>
      </c>
      <c r="E98" s="6">
        <v>10.4</v>
      </c>
      <c r="F98" s="6">
        <f t="shared" si="1"/>
        <v>14.191419141914182</v>
      </c>
      <c r="G98" s="65"/>
      <c r="H98" s="65"/>
    </row>
    <row r="99" spans="1:8" ht="15.75" customHeight="1" x14ac:dyDescent="0.25">
      <c r="A99" s="68"/>
      <c r="B99" s="70"/>
      <c r="C99" s="5">
        <v>5</v>
      </c>
      <c r="D99" s="6">
        <v>12.27</v>
      </c>
      <c r="E99" s="6">
        <v>10.56</v>
      </c>
      <c r="F99" s="6">
        <f t="shared" si="1"/>
        <v>13.936430317848405</v>
      </c>
      <c r="G99" s="65"/>
      <c r="H99" s="65"/>
    </row>
    <row r="100" spans="1:8" ht="15.75" customHeight="1" x14ac:dyDescent="0.25">
      <c r="A100" s="68"/>
      <c r="B100" s="70"/>
      <c r="C100" s="5">
        <v>6</v>
      </c>
      <c r="D100" s="6">
        <v>12.46</v>
      </c>
      <c r="E100" s="6">
        <v>10.74</v>
      </c>
      <c r="F100" s="6">
        <f t="shared" si="1"/>
        <v>13.804173354735155</v>
      </c>
      <c r="G100" s="65"/>
      <c r="H100" s="65"/>
    </row>
    <row r="101" spans="1:8" ht="15.75" customHeight="1" x14ac:dyDescent="0.25">
      <c r="A101" s="68"/>
      <c r="B101" s="70"/>
      <c r="C101" s="5">
        <v>7</v>
      </c>
      <c r="D101" s="6">
        <v>12.63</v>
      </c>
      <c r="E101" s="6">
        <v>10.76</v>
      </c>
      <c r="F101" s="6">
        <f t="shared" si="1"/>
        <v>14.806017418844021</v>
      </c>
      <c r="G101" s="65"/>
      <c r="H101" s="65"/>
    </row>
    <row r="102" spans="1:8" ht="15.75" customHeight="1" x14ac:dyDescent="0.25">
      <c r="A102" s="68"/>
      <c r="B102" s="70"/>
      <c r="C102" s="5">
        <v>8</v>
      </c>
      <c r="D102" s="6">
        <v>12.49</v>
      </c>
      <c r="E102" s="6">
        <v>10.73</v>
      </c>
      <c r="F102" s="6">
        <f t="shared" si="1"/>
        <v>14.091273018414739</v>
      </c>
      <c r="G102" s="65"/>
      <c r="H102" s="65"/>
    </row>
    <row r="103" spans="1:8" ht="15.75" customHeight="1" x14ac:dyDescent="0.25">
      <c r="A103" s="68"/>
      <c r="B103" s="70"/>
      <c r="C103" s="5">
        <v>9</v>
      </c>
      <c r="D103" s="6">
        <v>12.43</v>
      </c>
      <c r="E103" s="6">
        <v>10.74</v>
      </c>
      <c r="F103" s="6">
        <f t="shared" si="1"/>
        <v>13.596138374899439</v>
      </c>
      <c r="G103" s="65"/>
      <c r="H103" s="65"/>
    </row>
    <row r="104" spans="1:8" ht="15.75" customHeight="1" x14ac:dyDescent="0.25">
      <c r="A104" s="68"/>
      <c r="B104" s="71"/>
      <c r="C104" s="5">
        <v>10</v>
      </c>
      <c r="D104" s="6">
        <v>12.41</v>
      </c>
      <c r="E104" s="6">
        <v>10.74</v>
      </c>
      <c r="F104" s="6">
        <f t="shared" si="1"/>
        <v>13.45688960515713</v>
      </c>
      <c r="G104" s="66"/>
      <c r="H104" s="66"/>
    </row>
    <row r="105" spans="1:8" ht="15.75" customHeight="1" x14ac:dyDescent="0.25">
      <c r="A105" s="68"/>
      <c r="B105" s="67">
        <v>2</v>
      </c>
      <c r="C105" s="5">
        <v>1</v>
      </c>
      <c r="D105" s="6">
        <v>12.11</v>
      </c>
      <c r="E105" s="6">
        <v>10.4</v>
      </c>
      <c r="F105" s="6">
        <f t="shared" si="1"/>
        <v>14.120561519405442</v>
      </c>
      <c r="G105" s="64">
        <f>AVERAGE(F105:F114)</f>
        <v>13.698567967667419</v>
      </c>
      <c r="H105" s="64">
        <f>_xlfn.STDEV.P(F105:F114)</f>
        <v>0.27829037758496933</v>
      </c>
    </row>
    <row r="106" spans="1:8" ht="15.75" customHeight="1" x14ac:dyDescent="0.25">
      <c r="A106" s="68"/>
      <c r="B106" s="70"/>
      <c r="C106" s="5">
        <v>2</v>
      </c>
      <c r="D106" s="6">
        <v>11.82</v>
      </c>
      <c r="E106" s="8">
        <v>10.18</v>
      </c>
      <c r="F106" s="6">
        <f t="shared" si="1"/>
        <v>13.874788494077833</v>
      </c>
      <c r="G106" s="65"/>
      <c r="H106" s="65"/>
    </row>
    <row r="107" spans="1:8" ht="15.75" customHeight="1" x14ac:dyDescent="0.25">
      <c r="A107" s="68"/>
      <c r="B107" s="70"/>
      <c r="C107" s="5">
        <v>3</v>
      </c>
      <c r="D107" s="6">
        <v>11.92</v>
      </c>
      <c r="E107" s="6">
        <v>10.28</v>
      </c>
      <c r="F107" s="6">
        <f t="shared" si="1"/>
        <v>13.758389261744966</v>
      </c>
      <c r="G107" s="65"/>
      <c r="H107" s="65"/>
    </row>
    <row r="108" spans="1:8" ht="15.75" customHeight="1" x14ac:dyDescent="0.25">
      <c r="A108" s="68"/>
      <c r="B108" s="70"/>
      <c r="C108" s="5">
        <v>4</v>
      </c>
      <c r="D108" s="6">
        <v>12</v>
      </c>
      <c r="E108" s="6">
        <v>10.36</v>
      </c>
      <c r="F108" s="6">
        <f t="shared" si="1"/>
        <v>13.666666666666671</v>
      </c>
      <c r="G108" s="65"/>
      <c r="H108" s="65"/>
    </row>
    <row r="109" spans="1:8" ht="15.75" customHeight="1" x14ac:dyDescent="0.25">
      <c r="A109" s="68"/>
      <c r="B109" s="70"/>
      <c r="C109" s="5">
        <v>5</v>
      </c>
      <c r="D109" s="6">
        <v>12.06</v>
      </c>
      <c r="E109" s="6">
        <v>10.4</v>
      </c>
      <c r="F109" s="6">
        <f t="shared" si="1"/>
        <v>13.764510779436151</v>
      </c>
      <c r="G109" s="65"/>
      <c r="H109" s="65"/>
    </row>
    <row r="110" spans="1:8" ht="15.75" customHeight="1" x14ac:dyDescent="0.25">
      <c r="A110" s="68"/>
      <c r="B110" s="70"/>
      <c r="C110" s="5">
        <v>6</v>
      </c>
      <c r="D110" s="6">
        <v>12.22</v>
      </c>
      <c r="E110" s="8">
        <v>10.55</v>
      </c>
      <c r="F110" s="6">
        <f t="shared" si="1"/>
        <v>13.66612111292963</v>
      </c>
      <c r="G110" s="65"/>
      <c r="H110" s="65"/>
    </row>
    <row r="111" spans="1:8" ht="15.75" customHeight="1" x14ac:dyDescent="0.25">
      <c r="A111" s="68"/>
      <c r="B111" s="70"/>
      <c r="C111" s="5">
        <v>7</v>
      </c>
      <c r="D111" s="6">
        <v>12.16</v>
      </c>
      <c r="E111" s="6">
        <v>10.46</v>
      </c>
      <c r="F111" s="6">
        <f t="shared" si="1"/>
        <v>13.98026315789474</v>
      </c>
      <c r="G111" s="65"/>
      <c r="H111" s="65"/>
    </row>
    <row r="112" spans="1:8" ht="15.75" customHeight="1" x14ac:dyDescent="0.25">
      <c r="A112" s="68"/>
      <c r="B112" s="70"/>
      <c r="C112" s="5">
        <v>8</v>
      </c>
      <c r="D112" s="6">
        <v>12.31</v>
      </c>
      <c r="E112" s="6">
        <v>10.62</v>
      </c>
      <c r="F112" s="6">
        <f t="shared" si="1"/>
        <v>13.728675873273758</v>
      </c>
      <c r="G112" s="65"/>
      <c r="H112" s="65"/>
    </row>
    <row r="113" spans="1:8" ht="15.75" customHeight="1" x14ac:dyDescent="0.25">
      <c r="A113" s="68"/>
      <c r="B113" s="70"/>
      <c r="C113" s="5">
        <v>9</v>
      </c>
      <c r="D113" s="6">
        <v>12.45</v>
      </c>
      <c r="E113" s="6">
        <v>10.8</v>
      </c>
      <c r="F113" s="6">
        <f t="shared" si="1"/>
        <v>13.253012048192772</v>
      </c>
      <c r="G113" s="65"/>
      <c r="H113" s="65"/>
    </row>
    <row r="114" spans="1:8" ht="15.75" customHeight="1" x14ac:dyDescent="0.25">
      <c r="A114" s="68"/>
      <c r="B114" s="71"/>
      <c r="C114" s="5">
        <v>10</v>
      </c>
      <c r="D114" s="6">
        <v>12.45</v>
      </c>
      <c r="E114" s="6">
        <v>10.81</v>
      </c>
      <c r="F114" s="6">
        <f t="shared" si="1"/>
        <v>13.172690763052202</v>
      </c>
      <c r="G114" s="66"/>
      <c r="H114" s="66"/>
    </row>
    <row r="115" spans="1:8" ht="15.75" customHeight="1" x14ac:dyDescent="0.25">
      <c r="A115" s="68"/>
      <c r="B115" s="67">
        <v>3</v>
      </c>
      <c r="C115" s="5">
        <v>1</v>
      </c>
      <c r="D115" s="6">
        <v>12.12</v>
      </c>
      <c r="E115" s="6">
        <v>10.6</v>
      </c>
      <c r="F115" s="6">
        <f t="shared" si="1"/>
        <v>12.541254125412536</v>
      </c>
      <c r="G115" s="64">
        <f>AVERAGE(F115:F124)</f>
        <v>11.969753343566364</v>
      </c>
      <c r="H115" s="64">
        <f>_xlfn.STDEV.P(F115:F124)</f>
        <v>0.26600654473893526</v>
      </c>
    </row>
    <row r="116" spans="1:8" ht="15.75" customHeight="1" x14ac:dyDescent="0.25">
      <c r="A116" s="68"/>
      <c r="B116" s="70"/>
      <c r="C116" s="5">
        <v>2</v>
      </c>
      <c r="D116" s="6">
        <v>11.79</v>
      </c>
      <c r="E116" s="6">
        <v>10.36</v>
      </c>
      <c r="F116" s="6">
        <f t="shared" si="1"/>
        <v>12.128922815945714</v>
      </c>
      <c r="G116" s="65"/>
      <c r="H116" s="65"/>
    </row>
    <row r="117" spans="1:8" ht="15.75" customHeight="1" x14ac:dyDescent="0.25">
      <c r="A117" s="68"/>
      <c r="B117" s="70"/>
      <c r="C117" s="5">
        <v>3</v>
      </c>
      <c r="D117" s="6">
        <v>11.86</v>
      </c>
      <c r="E117" s="6">
        <v>10.43</v>
      </c>
      <c r="F117" s="6">
        <f t="shared" si="1"/>
        <v>12.057335581787513</v>
      </c>
      <c r="G117" s="65"/>
      <c r="H117" s="65"/>
    </row>
    <row r="118" spans="1:8" ht="15.75" customHeight="1" x14ac:dyDescent="0.25">
      <c r="A118" s="68"/>
      <c r="B118" s="70"/>
      <c r="C118" s="5">
        <v>4</v>
      </c>
      <c r="D118" s="6">
        <v>12</v>
      </c>
      <c r="E118" s="6">
        <v>10.57</v>
      </c>
      <c r="F118" s="6">
        <f t="shared" si="1"/>
        <v>11.916666666666671</v>
      </c>
      <c r="G118" s="65"/>
      <c r="H118" s="65"/>
    </row>
    <row r="119" spans="1:8" ht="15.75" customHeight="1" x14ac:dyDescent="0.25">
      <c r="A119" s="68"/>
      <c r="B119" s="70"/>
      <c r="C119" s="5">
        <v>5</v>
      </c>
      <c r="D119" s="6">
        <v>12.1</v>
      </c>
      <c r="E119" s="6">
        <v>10.66</v>
      </c>
      <c r="F119" s="6">
        <f t="shared" si="1"/>
        <v>11.900826446280988</v>
      </c>
      <c r="G119" s="65"/>
      <c r="H119" s="65"/>
    </row>
    <row r="120" spans="1:8" ht="15.75" customHeight="1" x14ac:dyDescent="0.25">
      <c r="A120" s="68"/>
      <c r="B120" s="70"/>
      <c r="C120" s="5">
        <v>6</v>
      </c>
      <c r="D120" s="6">
        <v>12.12</v>
      </c>
      <c r="E120" s="6">
        <v>10.67</v>
      </c>
      <c r="F120" s="6">
        <f t="shared" si="1"/>
        <v>11.963696369636963</v>
      </c>
      <c r="G120" s="65"/>
      <c r="H120" s="65"/>
    </row>
    <row r="121" spans="1:8" ht="15.75" customHeight="1" x14ac:dyDescent="0.25">
      <c r="A121" s="68"/>
      <c r="B121" s="70"/>
      <c r="C121" s="5">
        <v>7</v>
      </c>
      <c r="D121" s="6">
        <v>12.32</v>
      </c>
      <c r="E121" s="6">
        <v>10.83</v>
      </c>
      <c r="F121" s="6">
        <f t="shared" si="1"/>
        <v>12.09415584415585</v>
      </c>
      <c r="G121" s="65"/>
      <c r="H121" s="65"/>
    </row>
    <row r="122" spans="1:8" ht="15.75" customHeight="1" x14ac:dyDescent="0.25">
      <c r="A122" s="68"/>
      <c r="B122" s="70"/>
      <c r="C122" s="5">
        <v>8</v>
      </c>
      <c r="D122" s="6">
        <v>12.29</v>
      </c>
      <c r="E122" s="6">
        <v>10.82</v>
      </c>
      <c r="F122" s="6">
        <f t="shared" si="1"/>
        <v>11.960943856794131</v>
      </c>
      <c r="G122" s="65"/>
      <c r="H122" s="65"/>
    </row>
    <row r="123" spans="1:8" ht="15.75" customHeight="1" x14ac:dyDescent="0.25">
      <c r="A123" s="68"/>
      <c r="B123" s="70"/>
      <c r="C123" s="5">
        <v>9</v>
      </c>
      <c r="D123" s="6">
        <v>12.18</v>
      </c>
      <c r="E123" s="6">
        <v>10.77</v>
      </c>
      <c r="F123" s="6">
        <f t="shared" si="1"/>
        <v>11.576354679802947</v>
      </c>
      <c r="G123" s="65"/>
      <c r="H123" s="65"/>
    </row>
    <row r="124" spans="1:8" ht="15.75" customHeight="1" x14ac:dyDescent="0.25">
      <c r="A124" s="69"/>
      <c r="B124" s="71"/>
      <c r="C124" s="5">
        <v>10</v>
      </c>
      <c r="D124" s="6">
        <v>12.2</v>
      </c>
      <c r="E124" s="6">
        <v>10.79</v>
      </c>
      <c r="F124" s="6">
        <f t="shared" si="1"/>
        <v>11.557377049180317</v>
      </c>
      <c r="G124" s="66"/>
      <c r="H124" s="66"/>
    </row>
    <row r="125" spans="1:8" ht="15.75" customHeight="1" x14ac:dyDescent="0.25"/>
    <row r="126" spans="1:8" ht="15.75" customHeight="1" x14ac:dyDescent="0.25"/>
    <row r="127" spans="1:8" ht="15.75" customHeight="1" x14ac:dyDescent="0.25"/>
    <row r="128" spans="1: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40">
    <mergeCell ref="A5:A34"/>
    <mergeCell ref="G115:G124"/>
    <mergeCell ref="H115:H124"/>
    <mergeCell ref="G45:G54"/>
    <mergeCell ref="H45:H54"/>
    <mergeCell ref="G105:G114"/>
    <mergeCell ref="H105:H114"/>
    <mergeCell ref="B85:B94"/>
    <mergeCell ref="B95:B104"/>
    <mergeCell ref="B105:B114"/>
    <mergeCell ref="B115:B124"/>
    <mergeCell ref="B5:B14"/>
    <mergeCell ref="B15:B24"/>
    <mergeCell ref="B25:B34"/>
    <mergeCell ref="B35:B44"/>
    <mergeCell ref="H35:H44"/>
    <mergeCell ref="A95:A124"/>
    <mergeCell ref="G95:G104"/>
    <mergeCell ref="B45:B54"/>
    <mergeCell ref="B55:B64"/>
    <mergeCell ref="G55:G64"/>
    <mergeCell ref="A65:A94"/>
    <mergeCell ref="B65:B74"/>
    <mergeCell ref="B75:B84"/>
    <mergeCell ref="A35:A64"/>
    <mergeCell ref="H55:H64"/>
    <mergeCell ref="H65:H74"/>
    <mergeCell ref="H95:H104"/>
    <mergeCell ref="G5:G14"/>
    <mergeCell ref="H5:H14"/>
    <mergeCell ref="G65:G74"/>
    <mergeCell ref="G25:G34"/>
    <mergeCell ref="H25:H34"/>
    <mergeCell ref="G85:G94"/>
    <mergeCell ref="H85:H94"/>
    <mergeCell ref="G15:G24"/>
    <mergeCell ref="H15:H24"/>
    <mergeCell ref="G75:G84"/>
    <mergeCell ref="H75:H84"/>
    <mergeCell ref="G35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1735D-75C5-46A5-9317-E13D530AF829}">
  <dimension ref="A1:F999"/>
  <sheetViews>
    <sheetView workbookViewId="0"/>
  </sheetViews>
  <sheetFormatPr defaultColWidth="14" defaultRowHeight="15" customHeight="1" x14ac:dyDescent="0.25"/>
  <cols>
    <col min="1" max="1" width="14.85546875" customWidth="1"/>
    <col min="2" max="2" width="8.42578125" customWidth="1"/>
    <col min="3" max="3" width="10.7109375" customWidth="1"/>
    <col min="4" max="17" width="8.42578125" customWidth="1"/>
  </cols>
  <sheetData>
    <row r="1" spans="1:6" x14ac:dyDescent="0.25">
      <c r="A1" s="1" t="s">
        <v>0</v>
      </c>
    </row>
    <row r="2" spans="1:6" x14ac:dyDescent="0.25">
      <c r="A2" s="3" t="s">
        <v>1</v>
      </c>
      <c r="B2" s="3" t="s">
        <v>13</v>
      </c>
    </row>
    <row r="4" spans="1:6" x14ac:dyDescent="0.25">
      <c r="A4" s="9" t="s">
        <v>3</v>
      </c>
      <c r="B4" s="9" t="s">
        <v>88</v>
      </c>
      <c r="C4" s="9" t="s">
        <v>89</v>
      </c>
      <c r="D4" s="9" t="s">
        <v>14</v>
      </c>
      <c r="E4" s="9" t="s">
        <v>7</v>
      </c>
      <c r="F4" s="9" t="s">
        <v>2</v>
      </c>
    </row>
    <row r="5" spans="1:6" x14ac:dyDescent="0.25">
      <c r="A5" s="67" t="s">
        <v>10</v>
      </c>
      <c r="B5" s="67">
        <v>1</v>
      </c>
      <c r="C5" s="5">
        <v>1</v>
      </c>
      <c r="D5" s="6">
        <v>4.8499999999999996</v>
      </c>
      <c r="E5" s="64">
        <f>AVERAGE(D5:D10)</f>
        <v>4.1416666666666666</v>
      </c>
      <c r="F5" s="64">
        <f>STDEV(D5:D10)</f>
        <v>0.37530876177710876</v>
      </c>
    </row>
    <row r="6" spans="1:6" x14ac:dyDescent="0.25">
      <c r="A6" s="68"/>
      <c r="B6" s="71"/>
      <c r="C6" s="5">
        <v>2</v>
      </c>
      <c r="D6" s="6">
        <v>4.03</v>
      </c>
      <c r="E6" s="79"/>
      <c r="F6" s="79"/>
    </row>
    <row r="7" spans="1:6" x14ac:dyDescent="0.25">
      <c r="A7" s="68"/>
      <c r="B7" s="67">
        <v>2</v>
      </c>
      <c r="C7" s="5">
        <v>1</v>
      </c>
      <c r="D7" s="6">
        <v>4.24</v>
      </c>
      <c r="E7" s="79"/>
      <c r="F7" s="79"/>
    </row>
    <row r="8" spans="1:6" x14ac:dyDescent="0.25">
      <c r="A8" s="68"/>
      <c r="B8" s="71"/>
      <c r="C8" s="5">
        <v>2</v>
      </c>
      <c r="D8" s="6">
        <v>4.0199999999999996</v>
      </c>
      <c r="E8" s="79"/>
      <c r="F8" s="79"/>
    </row>
    <row r="9" spans="1:6" x14ac:dyDescent="0.25">
      <c r="A9" s="68"/>
      <c r="B9" s="67">
        <v>3</v>
      </c>
      <c r="C9" s="5">
        <v>1</v>
      </c>
      <c r="D9" s="6">
        <v>3.88</v>
      </c>
      <c r="E9" s="79"/>
      <c r="F9" s="79"/>
    </row>
    <row r="10" spans="1:6" x14ac:dyDescent="0.25">
      <c r="A10" s="69"/>
      <c r="B10" s="71"/>
      <c r="C10" s="5">
        <v>2</v>
      </c>
      <c r="D10" s="6">
        <v>3.83</v>
      </c>
      <c r="E10" s="80"/>
      <c r="F10" s="80"/>
    </row>
    <row r="11" spans="1:6" x14ac:dyDescent="0.25">
      <c r="A11" s="72" t="s">
        <v>9</v>
      </c>
      <c r="B11" s="72">
        <v>1</v>
      </c>
      <c r="C11" s="9">
        <v>1</v>
      </c>
      <c r="D11" s="21">
        <v>4.3499999999999996</v>
      </c>
      <c r="E11" s="75">
        <f>AVERAGE(D11:D16)</f>
        <v>3.4766666666666666</v>
      </c>
      <c r="F11" s="75">
        <f>STDEV(D11:D16)</f>
        <v>0.52943995567643876</v>
      </c>
    </row>
    <row r="12" spans="1:6" x14ac:dyDescent="0.25">
      <c r="A12" s="73"/>
      <c r="B12" s="78"/>
      <c r="C12" s="9">
        <v>2</v>
      </c>
      <c r="D12" s="21">
        <v>3.27</v>
      </c>
      <c r="E12" s="76"/>
      <c r="F12" s="76"/>
    </row>
    <row r="13" spans="1:6" x14ac:dyDescent="0.25">
      <c r="A13" s="73"/>
      <c r="B13" s="72">
        <v>2</v>
      </c>
      <c r="C13" s="9">
        <v>1</v>
      </c>
      <c r="D13" s="21">
        <v>3.46</v>
      </c>
      <c r="E13" s="76"/>
      <c r="F13" s="76"/>
    </row>
    <row r="14" spans="1:6" x14ac:dyDescent="0.25">
      <c r="A14" s="73"/>
      <c r="B14" s="78"/>
      <c r="C14" s="9">
        <v>2</v>
      </c>
      <c r="D14" s="21">
        <v>3.81</v>
      </c>
      <c r="E14" s="76"/>
      <c r="F14" s="76"/>
    </row>
    <row r="15" spans="1:6" x14ac:dyDescent="0.25">
      <c r="A15" s="73"/>
      <c r="B15" s="72">
        <v>3</v>
      </c>
      <c r="C15" s="9">
        <v>1</v>
      </c>
      <c r="D15" s="21">
        <v>2.96</v>
      </c>
      <c r="E15" s="76"/>
      <c r="F15" s="76"/>
    </row>
    <row r="16" spans="1:6" x14ac:dyDescent="0.25">
      <c r="A16" s="74"/>
      <c r="B16" s="78"/>
      <c r="C16" s="9">
        <v>2</v>
      </c>
      <c r="D16" s="21">
        <v>3.01</v>
      </c>
      <c r="E16" s="77"/>
      <c r="F16" s="77"/>
    </row>
    <row r="17" spans="1:6" x14ac:dyDescent="0.25">
      <c r="A17" s="67" t="s">
        <v>8</v>
      </c>
      <c r="B17" s="67">
        <v>1</v>
      </c>
      <c r="C17" s="5">
        <v>1</v>
      </c>
      <c r="D17" s="6">
        <v>4.5</v>
      </c>
      <c r="E17" s="64">
        <f>AVERAGE(D17:D22)</f>
        <v>4.7816666666666663</v>
      </c>
      <c r="F17" s="64">
        <f>STDEV(D17:D22)</f>
        <v>1.0107307587417509</v>
      </c>
    </row>
    <row r="18" spans="1:6" x14ac:dyDescent="0.25">
      <c r="A18" s="68"/>
      <c r="B18" s="71"/>
      <c r="C18" s="5">
        <v>2</v>
      </c>
      <c r="D18" s="6">
        <v>4.26</v>
      </c>
      <c r="E18" s="79"/>
      <c r="F18" s="79"/>
    </row>
    <row r="19" spans="1:6" x14ac:dyDescent="0.25">
      <c r="A19" s="68"/>
      <c r="B19" s="67">
        <v>2</v>
      </c>
      <c r="C19" s="5">
        <v>1</v>
      </c>
      <c r="D19" s="6">
        <v>3.96</v>
      </c>
      <c r="E19" s="79"/>
      <c r="F19" s="79"/>
    </row>
    <row r="20" spans="1:6" ht="15.75" customHeight="1" x14ac:dyDescent="0.25">
      <c r="A20" s="68"/>
      <c r="B20" s="71"/>
      <c r="C20" s="5">
        <v>2</v>
      </c>
      <c r="D20" s="6">
        <v>3.91</v>
      </c>
      <c r="E20" s="79"/>
      <c r="F20" s="79"/>
    </row>
    <row r="21" spans="1:6" ht="15.75" customHeight="1" x14ac:dyDescent="0.25">
      <c r="A21" s="68"/>
      <c r="B21" s="67">
        <v>3</v>
      </c>
      <c r="C21" s="5">
        <v>1</v>
      </c>
      <c r="D21" s="6">
        <v>6.35</v>
      </c>
      <c r="E21" s="79"/>
      <c r="F21" s="79"/>
    </row>
    <row r="22" spans="1:6" ht="15.75" customHeight="1" x14ac:dyDescent="0.25">
      <c r="A22" s="69"/>
      <c r="B22" s="71"/>
      <c r="C22" s="5">
        <v>2</v>
      </c>
      <c r="D22" s="6">
        <v>5.71</v>
      </c>
      <c r="E22" s="80"/>
      <c r="F22" s="80"/>
    </row>
    <row r="23" spans="1:6" ht="15.75" customHeight="1" x14ac:dyDescent="0.25">
      <c r="A23" s="72" t="s">
        <v>11</v>
      </c>
      <c r="B23" s="72">
        <v>1</v>
      </c>
      <c r="C23" s="9">
        <v>1</v>
      </c>
      <c r="D23" s="21">
        <v>4.29</v>
      </c>
      <c r="E23" s="75">
        <f>AVERAGE(D23:D28)</f>
        <v>4.9866666666666672</v>
      </c>
      <c r="F23" s="75">
        <f>STDEV(D23:D28)</f>
        <v>0.89390528953947823</v>
      </c>
    </row>
    <row r="24" spans="1:6" ht="15.75" customHeight="1" x14ac:dyDescent="0.25">
      <c r="A24" s="73"/>
      <c r="B24" s="78"/>
      <c r="C24" s="9">
        <v>2</v>
      </c>
      <c r="D24" s="21">
        <v>4.91</v>
      </c>
      <c r="E24" s="76"/>
      <c r="F24" s="76"/>
    </row>
    <row r="25" spans="1:6" ht="15.75" customHeight="1" x14ac:dyDescent="0.25">
      <c r="A25" s="73"/>
      <c r="B25" s="72">
        <v>2</v>
      </c>
      <c r="C25" s="9">
        <v>1</v>
      </c>
      <c r="D25" s="21">
        <v>4.47</v>
      </c>
      <c r="E25" s="76"/>
      <c r="F25" s="76"/>
    </row>
    <row r="26" spans="1:6" ht="15.75" customHeight="1" x14ac:dyDescent="0.25">
      <c r="A26" s="73"/>
      <c r="B26" s="78"/>
      <c r="C26" s="9">
        <v>2</v>
      </c>
      <c r="D26" s="21">
        <v>4.08</v>
      </c>
      <c r="E26" s="76"/>
      <c r="F26" s="76"/>
    </row>
    <row r="27" spans="1:6" ht="15.75" customHeight="1" x14ac:dyDescent="0.25">
      <c r="A27" s="73"/>
      <c r="B27" s="72">
        <v>3</v>
      </c>
      <c r="C27" s="9">
        <v>1</v>
      </c>
      <c r="D27" s="21">
        <v>6.05</v>
      </c>
      <c r="E27" s="76"/>
      <c r="F27" s="76"/>
    </row>
    <row r="28" spans="1:6" ht="15.75" customHeight="1" x14ac:dyDescent="0.25">
      <c r="A28" s="74"/>
      <c r="B28" s="78"/>
      <c r="C28" s="9">
        <v>2</v>
      </c>
      <c r="D28" s="21">
        <v>6.12</v>
      </c>
      <c r="E28" s="77"/>
      <c r="F28" s="77"/>
    </row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24">
    <mergeCell ref="B25:B26"/>
    <mergeCell ref="B27:B28"/>
    <mergeCell ref="E23:E28"/>
    <mergeCell ref="F11:F16"/>
    <mergeCell ref="E17:E22"/>
    <mergeCell ref="F17:F22"/>
    <mergeCell ref="B21:B22"/>
    <mergeCell ref="B23:B24"/>
    <mergeCell ref="A23:A28"/>
    <mergeCell ref="A17:A22"/>
    <mergeCell ref="A11:A16"/>
    <mergeCell ref="A5:A10"/>
    <mergeCell ref="F23:F28"/>
    <mergeCell ref="B5:B6"/>
    <mergeCell ref="B7:B8"/>
    <mergeCell ref="B9:B10"/>
    <mergeCell ref="B11:B12"/>
    <mergeCell ref="B13:B14"/>
    <mergeCell ref="B15:B16"/>
    <mergeCell ref="B17:B18"/>
    <mergeCell ref="B19:B20"/>
    <mergeCell ref="E5:E10"/>
    <mergeCell ref="F5:F10"/>
    <mergeCell ref="E11:E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73CEC-98EC-480B-8731-1056A99813D9}">
  <dimension ref="A1:F999"/>
  <sheetViews>
    <sheetView workbookViewId="0"/>
  </sheetViews>
  <sheetFormatPr defaultColWidth="14" defaultRowHeight="15" customHeight="1" x14ac:dyDescent="0.25"/>
  <cols>
    <col min="1" max="1" width="14.85546875" customWidth="1"/>
    <col min="2" max="2" width="8.42578125" customWidth="1"/>
    <col min="3" max="3" width="10.7109375" customWidth="1"/>
    <col min="4" max="18" width="8.42578125" customWidth="1"/>
  </cols>
  <sheetData>
    <row r="1" spans="1:6" x14ac:dyDescent="0.25">
      <c r="A1" s="1" t="s">
        <v>0</v>
      </c>
    </row>
    <row r="2" spans="1:6" x14ac:dyDescent="0.25">
      <c r="A2" s="3" t="s">
        <v>1</v>
      </c>
      <c r="B2" s="3" t="s">
        <v>15</v>
      </c>
    </row>
    <row r="4" spans="1:6" x14ac:dyDescent="0.25">
      <c r="A4" s="12" t="s">
        <v>3</v>
      </c>
      <c r="B4" s="9" t="s">
        <v>88</v>
      </c>
      <c r="C4" s="9" t="s">
        <v>89</v>
      </c>
      <c r="D4" s="12" t="s">
        <v>14</v>
      </c>
      <c r="E4" s="12" t="s">
        <v>7</v>
      </c>
      <c r="F4" s="12" t="s">
        <v>2</v>
      </c>
    </row>
    <row r="5" spans="1:6" x14ac:dyDescent="0.25">
      <c r="A5" s="82" t="s">
        <v>10</v>
      </c>
      <c r="B5" s="82">
        <v>1</v>
      </c>
      <c r="C5" s="10">
        <v>1</v>
      </c>
      <c r="D5" s="11">
        <v>0.504</v>
      </c>
      <c r="E5" s="90">
        <f>AVERAGE(D5:D10)</f>
        <v>0.49100000000000005</v>
      </c>
      <c r="F5" s="90">
        <f>STDEV(D5:D10)</f>
        <v>4.0948748454623145E-2</v>
      </c>
    </row>
    <row r="6" spans="1:6" x14ac:dyDescent="0.25">
      <c r="A6" s="83"/>
      <c r="B6" s="86"/>
      <c r="C6" s="10">
        <v>2</v>
      </c>
      <c r="D6" s="11">
        <v>0.54600000000000004</v>
      </c>
      <c r="E6" s="91"/>
      <c r="F6" s="91"/>
    </row>
    <row r="7" spans="1:6" x14ac:dyDescent="0.25">
      <c r="A7" s="83"/>
      <c r="B7" s="82">
        <v>2</v>
      </c>
      <c r="C7" s="10">
        <v>1</v>
      </c>
      <c r="D7" s="11">
        <v>0.48199999999999998</v>
      </c>
      <c r="E7" s="91"/>
      <c r="F7" s="91"/>
    </row>
    <row r="8" spans="1:6" x14ac:dyDescent="0.25">
      <c r="A8" s="83"/>
      <c r="B8" s="86"/>
      <c r="C8" s="10">
        <v>2</v>
      </c>
      <c r="D8" s="11">
        <v>0.52200000000000002</v>
      </c>
      <c r="E8" s="91"/>
      <c r="F8" s="91"/>
    </row>
    <row r="9" spans="1:6" x14ac:dyDescent="0.25">
      <c r="A9" s="83"/>
      <c r="B9" s="82">
        <v>3</v>
      </c>
      <c r="C9" s="10">
        <v>1</v>
      </c>
      <c r="D9" s="11">
        <v>0.45300000000000001</v>
      </c>
      <c r="E9" s="91"/>
      <c r="F9" s="91"/>
    </row>
    <row r="10" spans="1:6" x14ac:dyDescent="0.25">
      <c r="A10" s="84"/>
      <c r="B10" s="86"/>
      <c r="C10" s="10">
        <v>2</v>
      </c>
      <c r="D10" s="11">
        <v>0.439</v>
      </c>
      <c r="E10" s="92"/>
      <c r="F10" s="92"/>
    </row>
    <row r="11" spans="1:6" x14ac:dyDescent="0.25">
      <c r="A11" s="81" t="s">
        <v>9</v>
      </c>
      <c r="B11" s="81">
        <v>1</v>
      </c>
      <c r="C11" s="19">
        <v>1</v>
      </c>
      <c r="D11" s="20">
        <v>0.373</v>
      </c>
      <c r="E11" s="87">
        <f>AVERAGE(D11:D16)</f>
        <v>0.36483333333333334</v>
      </c>
      <c r="F11" s="87">
        <f>STDEV(D11:D16)</f>
        <v>2.9956078960148742E-2</v>
      </c>
    </row>
    <row r="12" spans="1:6" x14ac:dyDescent="0.25">
      <c r="A12" s="73"/>
      <c r="B12" s="85"/>
      <c r="C12" s="19">
        <v>2</v>
      </c>
      <c r="D12" s="20">
        <v>0.35499999999999998</v>
      </c>
      <c r="E12" s="88"/>
      <c r="F12" s="88"/>
    </row>
    <row r="13" spans="1:6" x14ac:dyDescent="0.25">
      <c r="A13" s="73"/>
      <c r="B13" s="81">
        <v>2</v>
      </c>
      <c r="C13" s="19">
        <v>1</v>
      </c>
      <c r="D13" s="20">
        <v>0.36</v>
      </c>
      <c r="E13" s="88"/>
      <c r="F13" s="88"/>
    </row>
    <row r="14" spans="1:6" x14ac:dyDescent="0.25">
      <c r="A14" s="73"/>
      <c r="B14" s="85"/>
      <c r="C14" s="19">
        <v>2</v>
      </c>
      <c r="D14" s="20">
        <v>0.373</v>
      </c>
      <c r="E14" s="88"/>
      <c r="F14" s="88"/>
    </row>
    <row r="15" spans="1:6" x14ac:dyDescent="0.25">
      <c r="A15" s="73"/>
      <c r="B15" s="81">
        <v>3</v>
      </c>
      <c r="C15" s="19">
        <v>1</v>
      </c>
      <c r="D15" s="20">
        <v>0.318</v>
      </c>
      <c r="E15" s="88"/>
      <c r="F15" s="88"/>
    </row>
    <row r="16" spans="1:6" x14ac:dyDescent="0.25">
      <c r="A16" s="74"/>
      <c r="B16" s="85"/>
      <c r="C16" s="19">
        <v>2</v>
      </c>
      <c r="D16" s="20">
        <v>0.41</v>
      </c>
      <c r="E16" s="89"/>
      <c r="F16" s="89"/>
    </row>
    <row r="17" spans="1:6" x14ac:dyDescent="0.25">
      <c r="A17" s="82" t="s">
        <v>8</v>
      </c>
      <c r="B17" s="82">
        <v>1</v>
      </c>
      <c r="C17" s="10">
        <v>1</v>
      </c>
      <c r="D17" s="11">
        <v>0.48299999999999998</v>
      </c>
      <c r="E17" s="90">
        <f>AVERAGE(D17:D22)</f>
        <v>0.51416666666666655</v>
      </c>
      <c r="F17" s="90">
        <f>STDEV(D17:D22)</f>
        <v>7.5613270440226157E-2</v>
      </c>
    </row>
    <row r="18" spans="1:6" x14ac:dyDescent="0.25">
      <c r="A18" s="83"/>
      <c r="B18" s="86"/>
      <c r="C18" s="10">
        <v>2</v>
      </c>
      <c r="D18" s="11">
        <v>0.51400000000000001</v>
      </c>
      <c r="E18" s="91"/>
      <c r="F18" s="91"/>
    </row>
    <row r="19" spans="1:6" x14ac:dyDescent="0.25">
      <c r="A19" s="83"/>
      <c r="B19" s="82">
        <v>2</v>
      </c>
      <c r="C19" s="10">
        <v>1</v>
      </c>
      <c r="D19" s="11">
        <v>0.433</v>
      </c>
      <c r="E19" s="91"/>
      <c r="F19" s="91"/>
    </row>
    <row r="20" spans="1:6" ht="15.75" customHeight="1" x14ac:dyDescent="0.25">
      <c r="A20" s="83"/>
      <c r="B20" s="86"/>
      <c r="C20" s="10">
        <v>2</v>
      </c>
      <c r="D20" s="11">
        <v>0.44600000000000001</v>
      </c>
      <c r="E20" s="91"/>
      <c r="F20" s="91"/>
    </row>
    <row r="21" spans="1:6" ht="15.75" customHeight="1" x14ac:dyDescent="0.25">
      <c r="A21" s="83"/>
      <c r="B21" s="82">
        <v>3</v>
      </c>
      <c r="C21" s="10">
        <v>1</v>
      </c>
      <c r="D21" s="11">
        <v>0.59899999999999998</v>
      </c>
      <c r="E21" s="91"/>
      <c r="F21" s="91"/>
    </row>
    <row r="22" spans="1:6" ht="15.75" customHeight="1" x14ac:dyDescent="0.25">
      <c r="A22" s="84"/>
      <c r="B22" s="86"/>
      <c r="C22" s="10">
        <v>2</v>
      </c>
      <c r="D22" s="11">
        <v>0.61</v>
      </c>
      <c r="E22" s="92"/>
      <c r="F22" s="92"/>
    </row>
    <row r="23" spans="1:6" ht="15.75" customHeight="1" x14ac:dyDescent="0.25">
      <c r="A23" s="81" t="s">
        <v>11</v>
      </c>
      <c r="B23" s="81">
        <v>1</v>
      </c>
      <c r="C23" s="19">
        <v>1</v>
      </c>
      <c r="D23" s="20">
        <v>0.47799999999999998</v>
      </c>
      <c r="E23" s="87">
        <f>AVERAGE(D23:D28)</f>
        <v>0.50399999999999989</v>
      </c>
      <c r="F23" s="87">
        <f>STDEV(D23:D28)</f>
        <v>5.9460911530181411E-2</v>
      </c>
    </row>
    <row r="24" spans="1:6" ht="15.75" customHeight="1" x14ac:dyDescent="0.25">
      <c r="A24" s="73"/>
      <c r="B24" s="85"/>
      <c r="C24" s="19">
        <v>2</v>
      </c>
      <c r="D24" s="20">
        <v>0.52</v>
      </c>
      <c r="E24" s="88"/>
      <c r="F24" s="88"/>
    </row>
    <row r="25" spans="1:6" ht="15.75" customHeight="1" x14ac:dyDescent="0.25">
      <c r="A25" s="73"/>
      <c r="B25" s="81">
        <v>2</v>
      </c>
      <c r="C25" s="19">
        <v>1</v>
      </c>
      <c r="D25" s="20">
        <v>0.44800000000000001</v>
      </c>
      <c r="E25" s="88"/>
      <c r="F25" s="88"/>
    </row>
    <row r="26" spans="1:6" ht="15.75" customHeight="1" x14ac:dyDescent="0.25">
      <c r="A26" s="73"/>
      <c r="B26" s="85"/>
      <c r="C26" s="19">
        <v>2</v>
      </c>
      <c r="D26" s="20">
        <v>0.436</v>
      </c>
      <c r="E26" s="88"/>
      <c r="F26" s="88"/>
    </row>
    <row r="27" spans="1:6" ht="15.75" customHeight="1" x14ac:dyDescent="0.25">
      <c r="A27" s="73"/>
      <c r="B27" s="81">
        <v>3</v>
      </c>
      <c r="C27" s="19">
        <v>1</v>
      </c>
      <c r="D27" s="20">
        <v>0.56899999999999995</v>
      </c>
      <c r="E27" s="88"/>
      <c r="F27" s="88"/>
    </row>
    <row r="28" spans="1:6" ht="15.75" customHeight="1" x14ac:dyDescent="0.25">
      <c r="A28" s="74"/>
      <c r="B28" s="85"/>
      <c r="C28" s="19">
        <v>2</v>
      </c>
      <c r="D28" s="20">
        <v>0.57299999999999995</v>
      </c>
      <c r="E28" s="89"/>
      <c r="F28" s="89"/>
    </row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24">
    <mergeCell ref="E23:E28"/>
    <mergeCell ref="F23:F28"/>
    <mergeCell ref="F11:F16"/>
    <mergeCell ref="F5:F10"/>
    <mergeCell ref="B5:B6"/>
    <mergeCell ref="B7:B8"/>
    <mergeCell ref="B9:B10"/>
    <mergeCell ref="B11:B12"/>
    <mergeCell ref="B13:B14"/>
    <mergeCell ref="B15:B16"/>
    <mergeCell ref="E5:E10"/>
    <mergeCell ref="E11:E16"/>
    <mergeCell ref="E17:E22"/>
    <mergeCell ref="F17:F22"/>
    <mergeCell ref="B17:B18"/>
    <mergeCell ref="B19:B20"/>
    <mergeCell ref="A23:A28"/>
    <mergeCell ref="A17:A22"/>
    <mergeCell ref="A11:A16"/>
    <mergeCell ref="A5:A10"/>
    <mergeCell ref="B27:B28"/>
    <mergeCell ref="B21:B22"/>
    <mergeCell ref="B23:B24"/>
    <mergeCell ref="B25:B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F8772-ABB5-4216-BFF6-B569EE091702}">
  <dimension ref="A1:H999"/>
  <sheetViews>
    <sheetView workbookViewId="0"/>
  </sheetViews>
  <sheetFormatPr defaultColWidth="14" defaultRowHeight="15" customHeight="1" x14ac:dyDescent="0.25"/>
  <cols>
    <col min="1" max="1" width="14.85546875" customWidth="1"/>
    <col min="2" max="2" width="8.42578125" customWidth="1"/>
    <col min="3" max="3" width="10.7109375" customWidth="1"/>
    <col min="4" max="4" width="20" customWidth="1"/>
    <col min="5" max="5" width="17.7109375" customWidth="1"/>
    <col min="6" max="6" width="22.42578125" customWidth="1"/>
    <col min="7" max="7" width="11.140625" customWidth="1"/>
    <col min="8" max="8" width="12.7109375" customWidth="1"/>
  </cols>
  <sheetData>
    <row r="1" spans="1:8" x14ac:dyDescent="0.25">
      <c r="A1" s="1" t="s">
        <v>0</v>
      </c>
    </row>
    <row r="2" spans="1:8" x14ac:dyDescent="0.25">
      <c r="A2" s="3" t="s">
        <v>1</v>
      </c>
      <c r="B2" s="3" t="s">
        <v>16</v>
      </c>
    </row>
    <row r="3" spans="1:8" x14ac:dyDescent="0.25">
      <c r="F3" s="3" t="s">
        <v>17</v>
      </c>
    </row>
    <row r="4" spans="1:8" x14ac:dyDescent="0.25">
      <c r="A4" s="17" t="s">
        <v>3</v>
      </c>
      <c r="B4" s="9" t="s">
        <v>88</v>
      </c>
      <c r="C4" s="9" t="s">
        <v>89</v>
      </c>
      <c r="D4" s="17" t="s">
        <v>18</v>
      </c>
      <c r="E4" s="17" t="s">
        <v>19</v>
      </c>
      <c r="F4" s="17" t="s">
        <v>20</v>
      </c>
      <c r="G4" s="17" t="s">
        <v>7</v>
      </c>
      <c r="H4" s="17" t="s">
        <v>24</v>
      </c>
    </row>
    <row r="5" spans="1:8" x14ac:dyDescent="0.25">
      <c r="A5" s="102" t="s">
        <v>10</v>
      </c>
      <c r="B5" s="104">
        <v>1</v>
      </c>
      <c r="C5" s="16">
        <v>1</v>
      </c>
      <c r="D5" s="15">
        <v>21</v>
      </c>
      <c r="E5" s="15">
        <v>6.4</v>
      </c>
      <c r="F5" s="15">
        <f t="shared" ref="F5:F40" si="0">D5/E5</f>
        <v>3.28125</v>
      </c>
      <c r="G5" s="93">
        <f>AVERAGE(F5:F13)</f>
        <v>3.3239085077541368</v>
      </c>
      <c r="H5" s="93">
        <f>_xlfn.STDEV.P(F5:F13)</f>
        <v>4.0010372733896474E-2</v>
      </c>
    </row>
    <row r="6" spans="1:8" x14ac:dyDescent="0.25">
      <c r="A6" s="102"/>
      <c r="B6" s="105"/>
      <c r="C6" s="16">
        <v>2</v>
      </c>
      <c r="D6" s="15">
        <v>20.8</v>
      </c>
      <c r="E6" s="15">
        <v>6.3</v>
      </c>
      <c r="F6" s="15">
        <f t="shared" si="0"/>
        <v>3.3015873015873018</v>
      </c>
      <c r="G6" s="94"/>
      <c r="H6" s="95"/>
    </row>
    <row r="7" spans="1:8" x14ac:dyDescent="0.25">
      <c r="A7" s="102"/>
      <c r="B7" s="106"/>
      <c r="C7" s="16">
        <v>3</v>
      </c>
      <c r="D7" s="15">
        <v>21</v>
      </c>
      <c r="E7" s="15">
        <v>6.3</v>
      </c>
      <c r="F7" s="15">
        <f t="shared" si="0"/>
        <v>3.3333333333333335</v>
      </c>
      <c r="G7" s="94"/>
      <c r="H7" s="95"/>
    </row>
    <row r="8" spans="1:8" x14ac:dyDescent="0.25">
      <c r="A8" s="102"/>
      <c r="B8" s="104">
        <v>2</v>
      </c>
      <c r="C8" s="16">
        <v>1</v>
      </c>
      <c r="D8" s="15">
        <v>21.4</v>
      </c>
      <c r="E8" s="15">
        <v>6.3</v>
      </c>
      <c r="F8" s="15">
        <f t="shared" si="0"/>
        <v>3.3968253968253967</v>
      </c>
      <c r="G8" s="94"/>
      <c r="H8" s="95"/>
    </row>
    <row r="9" spans="1:8" x14ac:dyDescent="0.25">
      <c r="A9" s="102"/>
      <c r="B9" s="105"/>
      <c r="C9" s="16">
        <v>2</v>
      </c>
      <c r="D9" s="15">
        <v>21.2</v>
      </c>
      <c r="E9" s="15">
        <v>6.5</v>
      </c>
      <c r="F9" s="15">
        <f t="shared" si="0"/>
        <v>3.2615384615384615</v>
      </c>
      <c r="G9" s="94"/>
      <c r="H9" s="95"/>
    </row>
    <row r="10" spans="1:8" x14ac:dyDescent="0.25">
      <c r="A10" s="102"/>
      <c r="B10" s="106"/>
      <c r="C10" s="16">
        <v>3</v>
      </c>
      <c r="D10" s="15">
        <v>21.2</v>
      </c>
      <c r="E10" s="15">
        <v>6.4</v>
      </c>
      <c r="F10" s="15">
        <f t="shared" si="0"/>
        <v>3.3124999999999996</v>
      </c>
      <c r="G10" s="94"/>
      <c r="H10" s="95"/>
    </row>
    <row r="11" spans="1:8" x14ac:dyDescent="0.25">
      <c r="A11" s="102"/>
      <c r="B11" s="104">
        <v>3</v>
      </c>
      <c r="C11" s="16">
        <v>1</v>
      </c>
      <c r="D11" s="15">
        <v>20.2</v>
      </c>
      <c r="E11" s="15">
        <v>6</v>
      </c>
      <c r="F11" s="15">
        <f t="shared" si="0"/>
        <v>3.3666666666666667</v>
      </c>
      <c r="G11" s="94"/>
      <c r="H11" s="95"/>
    </row>
    <row r="12" spans="1:8" x14ac:dyDescent="0.25">
      <c r="A12" s="102"/>
      <c r="B12" s="105"/>
      <c r="C12" s="16">
        <v>2</v>
      </c>
      <c r="D12" s="15">
        <v>20.2</v>
      </c>
      <c r="E12" s="15">
        <v>6.1</v>
      </c>
      <c r="F12" s="15">
        <f t="shared" si="0"/>
        <v>3.3114754098360657</v>
      </c>
      <c r="G12" s="94"/>
      <c r="H12" s="95"/>
    </row>
    <row r="13" spans="1:8" x14ac:dyDescent="0.25">
      <c r="A13" s="102"/>
      <c r="B13" s="106"/>
      <c r="C13" s="16">
        <v>3</v>
      </c>
      <c r="D13" s="15">
        <v>20.100000000000001</v>
      </c>
      <c r="E13" s="15">
        <v>6</v>
      </c>
      <c r="F13" s="15">
        <f t="shared" si="0"/>
        <v>3.35</v>
      </c>
      <c r="G13" s="94"/>
      <c r="H13" s="95"/>
    </row>
    <row r="14" spans="1:8" x14ac:dyDescent="0.25">
      <c r="A14" s="103" t="s">
        <v>9</v>
      </c>
      <c r="B14" s="99">
        <v>1</v>
      </c>
      <c r="C14" s="17">
        <v>1</v>
      </c>
      <c r="D14" s="18">
        <v>22.2</v>
      </c>
      <c r="E14" s="18">
        <v>6</v>
      </c>
      <c r="F14" s="18">
        <f t="shared" si="0"/>
        <v>3.6999999999999997</v>
      </c>
      <c r="G14" s="96">
        <f>AVERAGE(F14:F22)</f>
        <v>3.7336683600954541</v>
      </c>
      <c r="H14" s="96">
        <f>_xlfn.STDEV.P(F14:F22)</f>
        <v>0.15115906389164679</v>
      </c>
    </row>
    <row r="15" spans="1:8" x14ac:dyDescent="0.25">
      <c r="A15" s="103"/>
      <c r="B15" s="100"/>
      <c r="C15" s="17">
        <v>2</v>
      </c>
      <c r="D15" s="18">
        <v>21.9</v>
      </c>
      <c r="E15" s="18">
        <v>6.1</v>
      </c>
      <c r="F15" s="18">
        <f t="shared" si="0"/>
        <v>3.5901639344262293</v>
      </c>
      <c r="G15" s="97"/>
      <c r="H15" s="98"/>
    </row>
    <row r="16" spans="1:8" x14ac:dyDescent="0.25">
      <c r="A16" s="103"/>
      <c r="B16" s="101"/>
      <c r="C16" s="17">
        <v>3</v>
      </c>
      <c r="D16" s="18">
        <v>22.1</v>
      </c>
      <c r="E16" s="18">
        <v>5.9</v>
      </c>
      <c r="F16" s="18">
        <f t="shared" si="0"/>
        <v>3.745762711864407</v>
      </c>
      <c r="G16" s="97"/>
      <c r="H16" s="98"/>
    </row>
    <row r="17" spans="1:8" x14ac:dyDescent="0.25">
      <c r="A17" s="103"/>
      <c r="B17" s="99">
        <v>2</v>
      </c>
      <c r="C17" s="17">
        <v>1</v>
      </c>
      <c r="D17" s="18">
        <v>21.5</v>
      </c>
      <c r="E17" s="18">
        <v>6.1</v>
      </c>
      <c r="F17" s="18">
        <f t="shared" si="0"/>
        <v>3.5245901639344264</v>
      </c>
      <c r="G17" s="97"/>
      <c r="H17" s="98"/>
    </row>
    <row r="18" spans="1:8" x14ac:dyDescent="0.25">
      <c r="A18" s="103"/>
      <c r="B18" s="100"/>
      <c r="C18" s="17">
        <v>2</v>
      </c>
      <c r="D18" s="18">
        <v>21.6</v>
      </c>
      <c r="E18" s="18">
        <v>5.9</v>
      </c>
      <c r="F18" s="18">
        <f t="shared" si="0"/>
        <v>3.6610169491525424</v>
      </c>
      <c r="G18" s="97"/>
      <c r="H18" s="98"/>
    </row>
    <row r="19" spans="1:8" x14ac:dyDescent="0.25">
      <c r="A19" s="103"/>
      <c r="B19" s="101"/>
      <c r="C19" s="17">
        <v>3</v>
      </c>
      <c r="D19" s="18">
        <v>21.6</v>
      </c>
      <c r="E19" s="18">
        <v>6</v>
      </c>
      <c r="F19" s="18">
        <f t="shared" si="0"/>
        <v>3.6</v>
      </c>
      <c r="G19" s="97"/>
      <c r="H19" s="98"/>
    </row>
    <row r="20" spans="1:8" ht="15.75" customHeight="1" x14ac:dyDescent="0.25">
      <c r="A20" s="103"/>
      <c r="B20" s="99">
        <v>3</v>
      </c>
      <c r="C20" s="17">
        <v>1</v>
      </c>
      <c r="D20" s="18">
        <v>21.5</v>
      </c>
      <c r="E20" s="18">
        <v>5.5</v>
      </c>
      <c r="F20" s="18">
        <f t="shared" si="0"/>
        <v>3.9090909090909092</v>
      </c>
      <c r="G20" s="97"/>
      <c r="H20" s="98"/>
    </row>
    <row r="21" spans="1:8" ht="15.75" customHeight="1" x14ac:dyDescent="0.25">
      <c r="A21" s="103"/>
      <c r="B21" s="100"/>
      <c r="C21" s="17">
        <v>2</v>
      </c>
      <c r="D21" s="18">
        <v>21.5</v>
      </c>
      <c r="E21" s="18">
        <v>5.4</v>
      </c>
      <c r="F21" s="18">
        <f t="shared" si="0"/>
        <v>3.9814814814814814</v>
      </c>
      <c r="G21" s="97"/>
      <c r="H21" s="98"/>
    </row>
    <row r="22" spans="1:8" ht="15.75" customHeight="1" x14ac:dyDescent="0.25">
      <c r="A22" s="103"/>
      <c r="B22" s="101"/>
      <c r="C22" s="17">
        <v>3</v>
      </c>
      <c r="D22" s="18">
        <v>21.4</v>
      </c>
      <c r="E22" s="18">
        <v>5.5</v>
      </c>
      <c r="F22" s="18">
        <f t="shared" si="0"/>
        <v>3.8909090909090907</v>
      </c>
      <c r="G22" s="97"/>
      <c r="H22" s="98"/>
    </row>
    <row r="23" spans="1:8" ht="15.75" customHeight="1" x14ac:dyDescent="0.25">
      <c r="A23" s="102" t="s">
        <v>8</v>
      </c>
      <c r="B23" s="104">
        <v>1</v>
      </c>
      <c r="C23" s="16">
        <v>1</v>
      </c>
      <c r="D23" s="15">
        <v>20.3</v>
      </c>
      <c r="E23" s="15">
        <v>6.2</v>
      </c>
      <c r="F23" s="15">
        <f t="shared" si="0"/>
        <v>3.274193548387097</v>
      </c>
      <c r="G23" s="93">
        <f>AVERAGE(F23:F31)</f>
        <v>3.3137052307161672</v>
      </c>
      <c r="H23" s="93">
        <f>_xlfn.STDEV.P(F23:F31)</f>
        <v>0.13264492627758939</v>
      </c>
    </row>
    <row r="24" spans="1:8" ht="15.75" customHeight="1" x14ac:dyDescent="0.25">
      <c r="A24" s="102"/>
      <c r="B24" s="105"/>
      <c r="C24" s="16">
        <v>2</v>
      </c>
      <c r="D24" s="15">
        <v>20.2</v>
      </c>
      <c r="E24" s="15">
        <v>6.3</v>
      </c>
      <c r="F24" s="15">
        <f t="shared" si="0"/>
        <v>3.2063492063492065</v>
      </c>
      <c r="G24" s="94"/>
      <c r="H24" s="95"/>
    </row>
    <row r="25" spans="1:8" ht="15.75" customHeight="1" x14ac:dyDescent="0.25">
      <c r="A25" s="102"/>
      <c r="B25" s="106"/>
      <c r="C25" s="16">
        <v>3</v>
      </c>
      <c r="D25" s="15">
        <v>20.2</v>
      </c>
      <c r="E25" s="15">
        <v>6.3</v>
      </c>
      <c r="F25" s="15">
        <f t="shared" si="0"/>
        <v>3.2063492063492065</v>
      </c>
      <c r="G25" s="94"/>
      <c r="H25" s="95"/>
    </row>
    <row r="26" spans="1:8" ht="15.75" customHeight="1" x14ac:dyDescent="0.25">
      <c r="A26" s="102"/>
      <c r="B26" s="104">
        <v>2</v>
      </c>
      <c r="C26" s="16">
        <v>1</v>
      </c>
      <c r="D26" s="15">
        <v>20.5</v>
      </c>
      <c r="E26" s="15">
        <v>6.4</v>
      </c>
      <c r="F26" s="15">
        <f t="shared" si="0"/>
        <v>3.203125</v>
      </c>
      <c r="G26" s="94"/>
      <c r="H26" s="95"/>
    </row>
    <row r="27" spans="1:8" ht="15.75" customHeight="1" x14ac:dyDescent="0.25">
      <c r="A27" s="102"/>
      <c r="B27" s="105"/>
      <c r="C27" s="16">
        <v>2</v>
      </c>
      <c r="D27" s="15">
        <v>20.5</v>
      </c>
      <c r="E27" s="15">
        <v>6.4</v>
      </c>
      <c r="F27" s="15">
        <f t="shared" si="0"/>
        <v>3.203125</v>
      </c>
      <c r="G27" s="94"/>
      <c r="H27" s="95"/>
    </row>
    <row r="28" spans="1:8" ht="15.75" customHeight="1" x14ac:dyDescent="0.25">
      <c r="A28" s="102"/>
      <c r="B28" s="106"/>
      <c r="C28" s="16">
        <v>3</v>
      </c>
      <c r="D28" s="15">
        <v>20.399999999999999</v>
      </c>
      <c r="E28" s="15">
        <v>6.3</v>
      </c>
      <c r="F28" s="15">
        <f t="shared" si="0"/>
        <v>3.2380952380952381</v>
      </c>
      <c r="G28" s="94"/>
      <c r="H28" s="95"/>
    </row>
    <row r="29" spans="1:8" ht="15.75" customHeight="1" x14ac:dyDescent="0.25">
      <c r="A29" s="102"/>
      <c r="B29" s="104">
        <v>3</v>
      </c>
      <c r="C29" s="16">
        <v>1</v>
      </c>
      <c r="D29" s="15">
        <v>20.399999999999999</v>
      </c>
      <c r="E29" s="15">
        <v>5.8</v>
      </c>
      <c r="F29" s="15">
        <f t="shared" si="0"/>
        <v>3.5172413793103448</v>
      </c>
      <c r="G29" s="94"/>
      <c r="H29" s="95"/>
    </row>
    <row r="30" spans="1:8" ht="15.75" customHeight="1" x14ac:dyDescent="0.25">
      <c r="A30" s="102"/>
      <c r="B30" s="105"/>
      <c r="C30" s="16">
        <v>2</v>
      </c>
      <c r="D30" s="15">
        <v>20.399999999999999</v>
      </c>
      <c r="E30" s="15">
        <v>5.9</v>
      </c>
      <c r="F30" s="15">
        <f t="shared" si="0"/>
        <v>3.4576271186440675</v>
      </c>
      <c r="G30" s="94"/>
      <c r="H30" s="95"/>
    </row>
    <row r="31" spans="1:8" ht="15.75" customHeight="1" x14ac:dyDescent="0.25">
      <c r="A31" s="102"/>
      <c r="B31" s="106"/>
      <c r="C31" s="16">
        <v>3</v>
      </c>
      <c r="D31" s="15">
        <v>20.399999999999999</v>
      </c>
      <c r="E31" s="15">
        <v>5.8</v>
      </c>
      <c r="F31" s="15">
        <f t="shared" si="0"/>
        <v>3.5172413793103448</v>
      </c>
      <c r="G31" s="94"/>
      <c r="H31" s="95"/>
    </row>
    <row r="32" spans="1:8" ht="15.75" customHeight="1" x14ac:dyDescent="0.25">
      <c r="A32" s="103" t="s">
        <v>11</v>
      </c>
      <c r="B32" s="99">
        <v>1</v>
      </c>
      <c r="C32" s="17">
        <v>1</v>
      </c>
      <c r="D32" s="18">
        <v>19.899999999999999</v>
      </c>
      <c r="E32" s="18">
        <v>6.4</v>
      </c>
      <c r="F32" s="18">
        <f t="shared" si="0"/>
        <v>3.1093749999999996</v>
      </c>
      <c r="G32" s="96">
        <f>AVERAGE(F32:F40)</f>
        <v>3.2053591166979141</v>
      </c>
      <c r="H32" s="96">
        <f>_xlfn.STDEV.P(F32:F40)</f>
        <v>0.13119710528144635</v>
      </c>
    </row>
    <row r="33" spans="1:8" ht="15.75" customHeight="1" x14ac:dyDescent="0.25">
      <c r="A33" s="103"/>
      <c r="B33" s="100"/>
      <c r="C33" s="17">
        <v>2</v>
      </c>
      <c r="D33" s="18">
        <v>20</v>
      </c>
      <c r="E33" s="18">
        <v>6.5</v>
      </c>
      <c r="F33" s="18">
        <f t="shared" si="0"/>
        <v>3.0769230769230771</v>
      </c>
      <c r="G33" s="97"/>
      <c r="H33" s="98"/>
    </row>
    <row r="34" spans="1:8" ht="15.75" customHeight="1" x14ac:dyDescent="0.25">
      <c r="A34" s="103"/>
      <c r="B34" s="101"/>
      <c r="C34" s="17">
        <v>3</v>
      </c>
      <c r="D34" s="18">
        <v>20</v>
      </c>
      <c r="E34" s="18">
        <v>6.5</v>
      </c>
      <c r="F34" s="18">
        <f t="shared" si="0"/>
        <v>3.0769230769230771</v>
      </c>
      <c r="G34" s="97"/>
      <c r="H34" s="98"/>
    </row>
    <row r="35" spans="1:8" ht="15.75" customHeight="1" x14ac:dyDescent="0.25">
      <c r="A35" s="103"/>
      <c r="B35" s="99">
        <v>2</v>
      </c>
      <c r="C35" s="17">
        <v>1</v>
      </c>
      <c r="D35" s="18">
        <v>19.899999999999999</v>
      </c>
      <c r="E35" s="18">
        <v>6.3</v>
      </c>
      <c r="F35" s="18">
        <f t="shared" si="0"/>
        <v>3.1587301587301586</v>
      </c>
      <c r="G35" s="97"/>
      <c r="H35" s="98"/>
    </row>
    <row r="36" spans="1:8" ht="15.75" customHeight="1" x14ac:dyDescent="0.25">
      <c r="A36" s="103"/>
      <c r="B36" s="100"/>
      <c r="C36" s="17">
        <v>2</v>
      </c>
      <c r="D36" s="18">
        <v>20</v>
      </c>
      <c r="E36" s="18">
        <v>6.4</v>
      </c>
      <c r="F36" s="18">
        <f t="shared" si="0"/>
        <v>3.125</v>
      </c>
      <c r="G36" s="97"/>
      <c r="H36" s="98"/>
    </row>
    <row r="37" spans="1:8" ht="15.75" customHeight="1" x14ac:dyDescent="0.25">
      <c r="A37" s="103"/>
      <c r="B37" s="101"/>
      <c r="C37" s="17">
        <v>3</v>
      </c>
      <c r="D37" s="18">
        <v>20.100000000000001</v>
      </c>
      <c r="E37" s="18">
        <v>6.4</v>
      </c>
      <c r="F37" s="18">
        <f t="shared" si="0"/>
        <v>3.140625</v>
      </c>
      <c r="G37" s="97"/>
      <c r="H37" s="98"/>
    </row>
    <row r="38" spans="1:8" ht="15.75" customHeight="1" x14ac:dyDescent="0.25">
      <c r="A38" s="103"/>
      <c r="B38" s="99">
        <v>3</v>
      </c>
      <c r="C38" s="17">
        <v>1</v>
      </c>
      <c r="D38" s="18">
        <v>20.399999999999999</v>
      </c>
      <c r="E38" s="18">
        <v>6</v>
      </c>
      <c r="F38" s="18">
        <f t="shared" si="0"/>
        <v>3.4</v>
      </c>
      <c r="G38" s="97"/>
      <c r="H38" s="98"/>
    </row>
    <row r="39" spans="1:8" ht="15.75" customHeight="1" x14ac:dyDescent="0.25">
      <c r="A39" s="103"/>
      <c r="B39" s="100"/>
      <c r="C39" s="17">
        <v>2</v>
      </c>
      <c r="D39" s="18">
        <v>20.5</v>
      </c>
      <c r="E39" s="18">
        <v>6.1</v>
      </c>
      <c r="F39" s="18">
        <f t="shared" si="0"/>
        <v>3.3606557377049184</v>
      </c>
      <c r="G39" s="97"/>
      <c r="H39" s="98"/>
    </row>
    <row r="40" spans="1:8" ht="15.75" customHeight="1" x14ac:dyDescent="0.25">
      <c r="A40" s="103"/>
      <c r="B40" s="101"/>
      <c r="C40" s="17">
        <v>3</v>
      </c>
      <c r="D40" s="18">
        <v>20.399999999999999</v>
      </c>
      <c r="E40" s="18">
        <v>6</v>
      </c>
      <c r="F40" s="18">
        <f t="shared" si="0"/>
        <v>3.4</v>
      </c>
      <c r="G40" s="97"/>
      <c r="H40" s="98"/>
    </row>
    <row r="41" spans="1:8" ht="15.75" customHeight="1" x14ac:dyDescent="0.25"/>
    <row r="42" spans="1:8" ht="15.75" customHeight="1" x14ac:dyDescent="0.25"/>
    <row r="43" spans="1:8" ht="15.75" customHeight="1" x14ac:dyDescent="0.25"/>
    <row r="44" spans="1:8" ht="15.75" customHeight="1" x14ac:dyDescent="0.25"/>
    <row r="45" spans="1:8" ht="15.75" customHeight="1" x14ac:dyDescent="0.25"/>
    <row r="46" spans="1:8" ht="15.75" customHeight="1" x14ac:dyDescent="0.25"/>
    <row r="47" spans="1:8" ht="15.75" customHeight="1" x14ac:dyDescent="0.25"/>
    <row r="48" spans="1: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24">
    <mergeCell ref="B38:B40"/>
    <mergeCell ref="A5:A13"/>
    <mergeCell ref="A14:A22"/>
    <mergeCell ref="A23:A31"/>
    <mergeCell ref="A32:A40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G5:G13"/>
    <mergeCell ref="H5:H13"/>
    <mergeCell ref="G32:G40"/>
    <mergeCell ref="H32:H40"/>
    <mergeCell ref="G23:G31"/>
    <mergeCell ref="H23:H31"/>
    <mergeCell ref="G14:G22"/>
    <mergeCell ref="H14:H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8B9A-6B5E-4454-AA34-C04F7F0860D9}">
  <dimension ref="A1:J834"/>
  <sheetViews>
    <sheetView zoomScaleNormal="100" workbookViewId="0"/>
  </sheetViews>
  <sheetFormatPr defaultColWidth="14" defaultRowHeight="15" x14ac:dyDescent="0.25"/>
  <cols>
    <col min="1" max="3" width="14.85546875" customWidth="1"/>
    <col min="4" max="4" width="19" customWidth="1"/>
    <col min="5" max="6" width="12.7109375" customWidth="1"/>
    <col min="7" max="7" width="24.5703125" customWidth="1"/>
    <col min="8" max="8" width="11.7109375" customWidth="1"/>
    <col min="9" max="9" width="13" customWidth="1"/>
    <col min="17" max="17" width="16.42578125" bestFit="1" customWidth="1"/>
  </cols>
  <sheetData>
    <row r="1" spans="1:10" x14ac:dyDescent="0.25">
      <c r="A1" s="1" t="s">
        <v>0</v>
      </c>
      <c r="B1" s="1"/>
      <c r="C1" s="1"/>
      <c r="D1" s="22"/>
      <c r="E1" s="22"/>
      <c r="F1" s="22"/>
    </row>
    <row r="2" spans="1:10" x14ac:dyDescent="0.25">
      <c r="A2" s="3" t="s">
        <v>1</v>
      </c>
      <c r="B2" s="3" t="s">
        <v>21</v>
      </c>
      <c r="C2" s="3"/>
      <c r="D2" s="22"/>
      <c r="E2" s="22"/>
      <c r="F2" s="22"/>
      <c r="G2" s="3"/>
      <c r="H2" s="3"/>
      <c r="I2" s="3"/>
    </row>
    <row r="3" spans="1:10" x14ac:dyDescent="0.25">
      <c r="A3" s="3"/>
      <c r="B3" s="3"/>
      <c r="C3" s="3"/>
      <c r="D3" s="22"/>
      <c r="E3" s="22"/>
      <c r="F3" s="22"/>
      <c r="G3" s="3"/>
      <c r="H3" s="3"/>
      <c r="I3" s="3"/>
    </row>
    <row r="4" spans="1:10" x14ac:dyDescent="0.25">
      <c r="A4" s="103" t="s">
        <v>3</v>
      </c>
      <c r="B4" s="103" t="s">
        <v>88</v>
      </c>
      <c r="C4" s="121" t="s">
        <v>90</v>
      </c>
      <c r="D4" s="118" t="s">
        <v>22</v>
      </c>
      <c r="E4" s="119"/>
      <c r="F4" s="119"/>
      <c r="G4" s="120" t="s">
        <v>23</v>
      </c>
      <c r="H4" s="120"/>
      <c r="I4" s="120"/>
    </row>
    <row r="5" spans="1:10" x14ac:dyDescent="0.25">
      <c r="A5" s="103"/>
      <c r="B5" s="103"/>
      <c r="C5" s="121"/>
      <c r="D5" s="32" t="s">
        <v>22</v>
      </c>
      <c r="E5" s="30" t="s">
        <v>7</v>
      </c>
      <c r="F5" s="30" t="s">
        <v>24</v>
      </c>
      <c r="G5" s="31" t="s">
        <v>23</v>
      </c>
      <c r="H5" s="30" t="s">
        <v>7</v>
      </c>
      <c r="I5" s="30" t="s">
        <v>24</v>
      </c>
      <c r="J5" s="24"/>
    </row>
    <row r="6" spans="1:10" x14ac:dyDescent="0.25">
      <c r="A6" s="70" t="s">
        <v>10</v>
      </c>
      <c r="B6" s="70">
        <v>1</v>
      </c>
      <c r="C6" s="33">
        <v>1</v>
      </c>
      <c r="D6" s="7">
        <v>22.481843191500001</v>
      </c>
      <c r="E6" s="111">
        <f>AVERAGE(D6:D15)</f>
        <v>21.4431032102</v>
      </c>
      <c r="F6" s="111">
        <f>STDEV(D6:D15)</f>
        <v>2.7105835067890744</v>
      </c>
      <c r="G6" s="14">
        <v>38.18</v>
      </c>
      <c r="H6" s="115">
        <f>AVERAGE(G6:G15)</f>
        <v>37.881999999999998</v>
      </c>
      <c r="I6" s="115">
        <f>STDEV(G6:G15)</f>
        <v>0.17725060727054817</v>
      </c>
      <c r="J6" s="23"/>
    </row>
    <row r="7" spans="1:10" x14ac:dyDescent="0.25">
      <c r="A7" s="70"/>
      <c r="B7" s="70"/>
      <c r="C7" s="13">
        <v>2</v>
      </c>
      <c r="D7" s="7">
        <v>21.317009304500001</v>
      </c>
      <c r="E7" s="79"/>
      <c r="F7" s="79"/>
      <c r="G7" s="14">
        <v>37.729999999999997</v>
      </c>
      <c r="H7" s="116"/>
      <c r="I7" s="116"/>
      <c r="J7" s="23"/>
    </row>
    <row r="8" spans="1:10" x14ac:dyDescent="0.25">
      <c r="A8" s="70"/>
      <c r="B8" s="70"/>
      <c r="C8" s="13">
        <v>3</v>
      </c>
      <c r="D8" s="7">
        <v>18.454350102999999</v>
      </c>
      <c r="E8" s="79"/>
      <c r="F8" s="79"/>
      <c r="G8" s="14">
        <v>38.020000000000003</v>
      </c>
      <c r="H8" s="116"/>
      <c r="I8" s="116"/>
      <c r="J8" s="23"/>
    </row>
    <row r="9" spans="1:10" x14ac:dyDescent="0.25">
      <c r="A9" s="70"/>
      <c r="B9" s="70"/>
      <c r="C9" s="13">
        <v>4</v>
      </c>
      <c r="D9" s="7">
        <v>23.667467176499997</v>
      </c>
      <c r="E9" s="79"/>
      <c r="F9" s="79"/>
      <c r="G9" s="14">
        <v>37.85</v>
      </c>
      <c r="H9" s="116"/>
      <c r="I9" s="116"/>
      <c r="J9" s="23"/>
    </row>
    <row r="10" spans="1:10" x14ac:dyDescent="0.25">
      <c r="A10" s="70"/>
      <c r="B10" s="70"/>
      <c r="C10" s="13">
        <v>5</v>
      </c>
      <c r="D10" s="7">
        <v>17.096423277499998</v>
      </c>
      <c r="E10" s="79"/>
      <c r="F10" s="79"/>
      <c r="G10" s="14">
        <v>37.96</v>
      </c>
      <c r="H10" s="116"/>
      <c r="I10" s="116"/>
    </row>
    <row r="11" spans="1:10" x14ac:dyDescent="0.25">
      <c r="A11" s="70"/>
      <c r="B11" s="70"/>
      <c r="C11" s="13">
        <v>6</v>
      </c>
      <c r="D11" s="7">
        <v>20.779310685000002</v>
      </c>
      <c r="E11" s="79"/>
      <c r="F11" s="79"/>
      <c r="G11" s="14">
        <v>37.71</v>
      </c>
      <c r="H11" s="116"/>
      <c r="I11" s="116"/>
    </row>
    <row r="12" spans="1:10" x14ac:dyDescent="0.25">
      <c r="A12" s="70"/>
      <c r="B12" s="70"/>
      <c r="C12" s="13">
        <v>7</v>
      </c>
      <c r="D12" s="7">
        <v>18.597134927000003</v>
      </c>
      <c r="E12" s="79"/>
      <c r="F12" s="79"/>
      <c r="G12" s="14">
        <v>37.94</v>
      </c>
      <c r="H12" s="116"/>
      <c r="I12" s="116"/>
    </row>
    <row r="13" spans="1:10" x14ac:dyDescent="0.25">
      <c r="A13" s="70"/>
      <c r="B13" s="70"/>
      <c r="C13" s="13">
        <v>8</v>
      </c>
      <c r="D13" s="7">
        <v>24.345989289999999</v>
      </c>
      <c r="E13" s="79"/>
      <c r="F13" s="79"/>
      <c r="G13" s="14">
        <v>37.72</v>
      </c>
      <c r="H13" s="116"/>
      <c r="I13" s="116"/>
    </row>
    <row r="14" spans="1:10" x14ac:dyDescent="0.25">
      <c r="A14" s="70"/>
      <c r="B14" s="70"/>
      <c r="C14" s="13">
        <v>9</v>
      </c>
      <c r="D14" s="7">
        <v>25.213975881500001</v>
      </c>
      <c r="E14" s="79"/>
      <c r="F14" s="79"/>
      <c r="G14" s="14">
        <v>37.65</v>
      </c>
      <c r="H14" s="116"/>
      <c r="I14" s="116"/>
    </row>
    <row r="15" spans="1:10" x14ac:dyDescent="0.25">
      <c r="A15" s="70"/>
      <c r="B15" s="71"/>
      <c r="C15" s="13">
        <v>10</v>
      </c>
      <c r="D15" s="7">
        <v>22.477528265500002</v>
      </c>
      <c r="E15" s="80"/>
      <c r="F15" s="80"/>
      <c r="G15" s="14">
        <v>38.06</v>
      </c>
      <c r="H15" s="117"/>
      <c r="I15" s="117"/>
    </row>
    <row r="16" spans="1:10" x14ac:dyDescent="0.25">
      <c r="A16" s="70"/>
      <c r="B16" s="67">
        <v>2</v>
      </c>
      <c r="C16" s="13">
        <v>1</v>
      </c>
      <c r="D16" s="7">
        <v>18.881135511</v>
      </c>
      <c r="E16" s="64">
        <f>AVERAGE(D16:D25)</f>
        <v>21.365954294650003</v>
      </c>
      <c r="F16" s="64">
        <f>STDEV(D16:D25)</f>
        <v>2.3880280310015451</v>
      </c>
      <c r="G16" s="14">
        <v>37.99</v>
      </c>
      <c r="H16" s="115">
        <f>AVERAGE(G16:G25)</f>
        <v>38.044000000000004</v>
      </c>
      <c r="I16" s="115">
        <f>STDEV(G16:G25)</f>
        <v>0.21777664398797728</v>
      </c>
    </row>
    <row r="17" spans="1:9" x14ac:dyDescent="0.25">
      <c r="A17" s="70"/>
      <c r="B17" s="70"/>
      <c r="C17" s="13">
        <v>2</v>
      </c>
      <c r="D17" s="7">
        <v>18.181431033500001</v>
      </c>
      <c r="E17" s="79"/>
      <c r="F17" s="79"/>
      <c r="G17" s="14">
        <v>37.86</v>
      </c>
      <c r="H17" s="116"/>
      <c r="I17" s="116"/>
    </row>
    <row r="18" spans="1:9" x14ac:dyDescent="0.25">
      <c r="A18" s="70"/>
      <c r="B18" s="70"/>
      <c r="C18" s="13">
        <v>3</v>
      </c>
      <c r="D18" s="7">
        <v>22.303460228000002</v>
      </c>
      <c r="E18" s="79"/>
      <c r="F18" s="79"/>
      <c r="G18" s="14">
        <v>37.840000000000003</v>
      </c>
      <c r="H18" s="116"/>
      <c r="I18" s="116"/>
    </row>
    <row r="19" spans="1:9" x14ac:dyDescent="0.25">
      <c r="A19" s="70"/>
      <c r="B19" s="70"/>
      <c r="C19" s="13">
        <v>4</v>
      </c>
      <c r="D19" s="7">
        <v>18.354518406</v>
      </c>
      <c r="E19" s="79"/>
      <c r="F19" s="79"/>
      <c r="G19" s="14">
        <v>38.19</v>
      </c>
      <c r="H19" s="116"/>
      <c r="I19" s="116"/>
    </row>
    <row r="20" spans="1:9" x14ac:dyDescent="0.25">
      <c r="A20" s="70"/>
      <c r="B20" s="70"/>
      <c r="C20" s="13">
        <v>5</v>
      </c>
      <c r="D20" s="7">
        <v>21.625918779500001</v>
      </c>
      <c r="E20" s="79"/>
      <c r="F20" s="79"/>
      <c r="G20" s="14">
        <v>37.869999999999997</v>
      </c>
      <c r="H20" s="116"/>
      <c r="I20" s="116"/>
    </row>
    <row r="21" spans="1:9" x14ac:dyDescent="0.25">
      <c r="A21" s="70"/>
      <c r="B21" s="70"/>
      <c r="C21" s="13">
        <v>6</v>
      </c>
      <c r="D21" s="7">
        <v>25.628895243000002</v>
      </c>
      <c r="E21" s="79"/>
      <c r="F21" s="79"/>
      <c r="G21" s="14">
        <v>37.79</v>
      </c>
      <c r="H21" s="116"/>
      <c r="I21" s="116"/>
    </row>
    <row r="22" spans="1:9" x14ac:dyDescent="0.25">
      <c r="A22" s="70"/>
      <c r="B22" s="70"/>
      <c r="C22" s="13">
        <v>7</v>
      </c>
      <c r="D22" s="7">
        <v>21.253560279000002</v>
      </c>
      <c r="E22" s="79"/>
      <c r="F22" s="79"/>
      <c r="G22" s="14">
        <v>38.4</v>
      </c>
      <c r="H22" s="116"/>
      <c r="I22" s="116"/>
    </row>
    <row r="23" spans="1:9" x14ac:dyDescent="0.25">
      <c r="A23" s="70"/>
      <c r="B23" s="70"/>
      <c r="C23" s="13">
        <v>8</v>
      </c>
      <c r="D23" s="7">
        <v>23.717579157999999</v>
      </c>
      <c r="E23" s="79"/>
      <c r="F23" s="79"/>
      <c r="G23" s="14">
        <v>38.229999999999997</v>
      </c>
      <c r="H23" s="116"/>
      <c r="I23" s="116"/>
    </row>
    <row r="24" spans="1:9" x14ac:dyDescent="0.25">
      <c r="A24" s="70"/>
      <c r="B24" s="70"/>
      <c r="C24" s="13">
        <v>9</v>
      </c>
      <c r="D24" s="7">
        <v>21.225415193499998</v>
      </c>
      <c r="E24" s="79"/>
      <c r="F24" s="79"/>
      <c r="G24" s="14">
        <v>38.299999999999997</v>
      </c>
      <c r="H24" s="116"/>
      <c r="I24" s="116"/>
    </row>
    <row r="25" spans="1:9" x14ac:dyDescent="0.25">
      <c r="A25" s="70"/>
      <c r="B25" s="71"/>
      <c r="C25" s="13">
        <v>10</v>
      </c>
      <c r="D25" s="7">
        <v>22.487629115000001</v>
      </c>
      <c r="E25" s="80"/>
      <c r="F25" s="80"/>
      <c r="G25" s="14">
        <v>37.97</v>
      </c>
      <c r="H25" s="117"/>
      <c r="I25" s="117"/>
    </row>
    <row r="26" spans="1:9" x14ac:dyDescent="0.25">
      <c r="A26" s="70"/>
      <c r="B26" s="67">
        <v>3</v>
      </c>
      <c r="C26" s="13">
        <v>1</v>
      </c>
      <c r="D26" s="7">
        <v>38.556217406000002</v>
      </c>
      <c r="E26" s="64">
        <f>AVERAGE(D26:D35)</f>
        <v>39.139203135200006</v>
      </c>
      <c r="F26" s="64">
        <f>STDEV(D26:D35)</f>
        <v>2.302681791082934</v>
      </c>
      <c r="G26" s="14">
        <v>38.24</v>
      </c>
      <c r="H26" s="115">
        <f>AVERAGE(G36:G45)</f>
        <v>37.259</v>
      </c>
      <c r="I26" s="115">
        <f>STDEV(G26:G35)</f>
        <v>0.21602468994692792</v>
      </c>
    </row>
    <row r="27" spans="1:9" x14ac:dyDescent="0.25">
      <c r="A27" s="70"/>
      <c r="B27" s="70"/>
      <c r="C27" s="13">
        <v>2</v>
      </c>
      <c r="D27" s="7">
        <v>38.208963929500001</v>
      </c>
      <c r="E27" s="79"/>
      <c r="F27" s="79"/>
      <c r="G27" s="14">
        <v>38.18</v>
      </c>
      <c r="H27" s="116"/>
      <c r="I27" s="116"/>
    </row>
    <row r="28" spans="1:9" x14ac:dyDescent="0.25">
      <c r="A28" s="70"/>
      <c r="B28" s="70"/>
      <c r="C28" s="13">
        <v>3</v>
      </c>
      <c r="D28" s="7">
        <v>39.472746915000002</v>
      </c>
      <c r="E28" s="79"/>
      <c r="F28" s="79"/>
      <c r="G28" s="14">
        <v>38.409999999999997</v>
      </c>
      <c r="H28" s="116"/>
      <c r="I28" s="116"/>
    </row>
    <row r="29" spans="1:9" x14ac:dyDescent="0.25">
      <c r="A29" s="70"/>
      <c r="B29" s="70"/>
      <c r="C29" s="13">
        <v>4</v>
      </c>
      <c r="D29" s="7">
        <v>37.712159040500005</v>
      </c>
      <c r="E29" s="79"/>
      <c r="F29" s="79"/>
      <c r="G29" s="14">
        <v>37.96</v>
      </c>
      <c r="H29" s="116"/>
      <c r="I29" s="116"/>
    </row>
    <row r="30" spans="1:9" x14ac:dyDescent="0.25">
      <c r="A30" s="70"/>
      <c r="B30" s="70"/>
      <c r="C30" s="13">
        <v>5</v>
      </c>
      <c r="D30" s="7">
        <v>34.222560704499998</v>
      </c>
      <c r="E30" s="79"/>
      <c r="F30" s="79"/>
      <c r="G30" s="14">
        <v>38.28</v>
      </c>
      <c r="H30" s="116"/>
      <c r="I30" s="116"/>
    </row>
    <row r="31" spans="1:9" x14ac:dyDescent="0.25">
      <c r="A31" s="70"/>
      <c r="B31" s="70"/>
      <c r="C31" s="13">
        <v>6</v>
      </c>
      <c r="D31" s="7">
        <v>42.628526884999999</v>
      </c>
      <c r="E31" s="79"/>
      <c r="F31" s="79"/>
      <c r="G31" s="14">
        <v>37.92</v>
      </c>
      <c r="H31" s="116"/>
      <c r="I31" s="116"/>
    </row>
    <row r="32" spans="1:9" x14ac:dyDescent="0.25">
      <c r="A32" s="70"/>
      <c r="B32" s="70"/>
      <c r="C32" s="13">
        <v>7</v>
      </c>
      <c r="D32" s="7">
        <v>39.227678731499999</v>
      </c>
      <c r="E32" s="79"/>
      <c r="F32" s="79"/>
      <c r="G32" s="14">
        <v>37.67</v>
      </c>
      <c r="H32" s="116"/>
      <c r="I32" s="116"/>
    </row>
    <row r="33" spans="1:9" x14ac:dyDescent="0.25">
      <c r="A33" s="70"/>
      <c r="B33" s="70"/>
      <c r="C33" s="13">
        <v>8</v>
      </c>
      <c r="D33" s="7">
        <v>41.7266092845</v>
      </c>
      <c r="E33" s="79"/>
      <c r="F33" s="79"/>
      <c r="G33" s="14">
        <v>38.01</v>
      </c>
      <c r="H33" s="116"/>
      <c r="I33" s="116"/>
    </row>
    <row r="34" spans="1:9" x14ac:dyDescent="0.25">
      <c r="A34" s="70"/>
      <c r="B34" s="70"/>
      <c r="C34" s="13">
        <v>9</v>
      </c>
      <c r="D34" s="7">
        <v>39.374092015999999</v>
      </c>
      <c r="E34" s="79"/>
      <c r="F34" s="79"/>
      <c r="G34" s="14">
        <v>37.97</v>
      </c>
      <c r="H34" s="116"/>
      <c r="I34" s="116"/>
    </row>
    <row r="35" spans="1:9" x14ac:dyDescent="0.25">
      <c r="A35" s="71"/>
      <c r="B35" s="71"/>
      <c r="C35" s="13">
        <v>10</v>
      </c>
      <c r="D35" s="7">
        <v>40.262476439499999</v>
      </c>
      <c r="E35" s="80"/>
      <c r="F35" s="80"/>
      <c r="G35" s="14">
        <v>37.96</v>
      </c>
      <c r="H35" s="117"/>
      <c r="I35" s="117"/>
    </row>
    <row r="36" spans="1:9" x14ac:dyDescent="0.25">
      <c r="A36" s="67" t="s">
        <v>9</v>
      </c>
      <c r="B36" s="67">
        <v>1</v>
      </c>
      <c r="C36" s="13">
        <v>1</v>
      </c>
      <c r="D36" s="7">
        <v>17.373657272999999</v>
      </c>
      <c r="E36" s="64">
        <f>AVERAGE(D36:D45)</f>
        <v>20.5523259641</v>
      </c>
      <c r="F36" s="64">
        <f>STDEV(D36:D45)</f>
        <v>5.8287075111917659</v>
      </c>
      <c r="G36" s="14">
        <v>36.99</v>
      </c>
      <c r="H36" s="115">
        <f>AVERAGE(G36:G45)</f>
        <v>37.259</v>
      </c>
      <c r="I36" s="115">
        <f>STDEV(G36:G45)</f>
        <v>0.19874327382049709</v>
      </c>
    </row>
    <row r="37" spans="1:9" x14ac:dyDescent="0.25">
      <c r="A37" s="70"/>
      <c r="B37" s="70"/>
      <c r="C37" s="13">
        <v>2</v>
      </c>
      <c r="D37" s="7">
        <v>24.192221018000001</v>
      </c>
      <c r="E37" s="79"/>
      <c r="F37" s="79"/>
      <c r="G37" s="14">
        <v>37.130000000000003</v>
      </c>
      <c r="H37" s="116"/>
      <c r="I37" s="116"/>
    </row>
    <row r="38" spans="1:9" x14ac:dyDescent="0.25">
      <c r="A38" s="70"/>
      <c r="B38" s="70"/>
      <c r="C38" s="13">
        <v>3</v>
      </c>
      <c r="D38" s="7">
        <v>20.855214155999999</v>
      </c>
      <c r="E38" s="79"/>
      <c r="F38" s="79"/>
      <c r="G38" s="14">
        <v>37.17</v>
      </c>
      <c r="H38" s="116"/>
      <c r="I38" s="116"/>
    </row>
    <row r="39" spans="1:9" x14ac:dyDescent="0.25">
      <c r="A39" s="70"/>
      <c r="B39" s="70"/>
      <c r="C39" s="13">
        <v>4</v>
      </c>
      <c r="D39" s="7">
        <v>6.4179620925000007</v>
      </c>
      <c r="E39" s="79"/>
      <c r="F39" s="79"/>
      <c r="G39" s="14">
        <v>36.97</v>
      </c>
      <c r="H39" s="116"/>
      <c r="I39" s="116"/>
    </row>
    <row r="40" spans="1:9" x14ac:dyDescent="0.25">
      <c r="A40" s="70"/>
      <c r="B40" s="70"/>
      <c r="C40" s="13">
        <v>5</v>
      </c>
      <c r="D40" s="7">
        <v>23.078872043499999</v>
      </c>
      <c r="E40" s="79"/>
      <c r="F40" s="79"/>
      <c r="G40" s="14">
        <v>37.24</v>
      </c>
      <c r="H40" s="116"/>
      <c r="I40" s="116"/>
    </row>
    <row r="41" spans="1:9" x14ac:dyDescent="0.25">
      <c r="A41" s="70"/>
      <c r="B41" s="70"/>
      <c r="C41" s="13">
        <v>6</v>
      </c>
      <c r="D41" s="7">
        <v>26.725769045500002</v>
      </c>
      <c r="E41" s="79"/>
      <c r="F41" s="79"/>
      <c r="G41" s="14">
        <v>37.380000000000003</v>
      </c>
      <c r="H41" s="116"/>
      <c r="I41" s="116"/>
    </row>
    <row r="42" spans="1:9" ht="15.75" customHeight="1" x14ac:dyDescent="0.25">
      <c r="A42" s="70"/>
      <c r="B42" s="70"/>
      <c r="C42" s="13">
        <v>7</v>
      </c>
      <c r="D42" s="7">
        <v>25.540831526000002</v>
      </c>
      <c r="E42" s="79"/>
      <c r="F42" s="79"/>
      <c r="G42" s="14">
        <v>37.450000000000003</v>
      </c>
      <c r="H42" s="116"/>
      <c r="I42" s="116"/>
    </row>
    <row r="43" spans="1:9" ht="15.75" customHeight="1" x14ac:dyDescent="0.25">
      <c r="A43" s="70"/>
      <c r="B43" s="70"/>
      <c r="C43" s="13">
        <v>8</v>
      </c>
      <c r="D43" s="7">
        <v>23.0447449015</v>
      </c>
      <c r="E43" s="79"/>
      <c r="F43" s="79"/>
      <c r="G43" s="14">
        <v>37.590000000000003</v>
      </c>
      <c r="H43" s="116"/>
      <c r="I43" s="116"/>
    </row>
    <row r="44" spans="1:9" ht="15.75" customHeight="1" x14ac:dyDescent="0.25">
      <c r="A44" s="70"/>
      <c r="B44" s="70"/>
      <c r="C44" s="13">
        <v>9</v>
      </c>
      <c r="D44" s="7">
        <v>20.371255978499999</v>
      </c>
      <c r="E44" s="79"/>
      <c r="F44" s="79"/>
      <c r="G44" s="14">
        <v>37.299999999999997</v>
      </c>
      <c r="H44" s="116"/>
      <c r="I44" s="116"/>
    </row>
    <row r="45" spans="1:9" ht="15.75" customHeight="1" x14ac:dyDescent="0.25">
      <c r="A45" s="70"/>
      <c r="B45" s="71"/>
      <c r="C45" s="13">
        <v>10</v>
      </c>
      <c r="D45" s="7">
        <v>17.922731606499998</v>
      </c>
      <c r="E45" s="79"/>
      <c r="F45" s="79"/>
      <c r="G45" s="14">
        <v>37.369999999999997</v>
      </c>
      <c r="H45" s="117"/>
      <c r="I45" s="117"/>
    </row>
    <row r="46" spans="1:9" ht="15.75" customHeight="1" x14ac:dyDescent="0.25">
      <c r="A46" s="70"/>
      <c r="B46" s="67">
        <v>2</v>
      </c>
      <c r="C46" s="13">
        <v>1</v>
      </c>
      <c r="D46" s="27">
        <v>14.1428564305</v>
      </c>
      <c r="E46" s="93">
        <f>AVERAGE(D46:D55)</f>
        <v>20.679135755250002</v>
      </c>
      <c r="F46" s="93">
        <f>STDEV(D46:D55)</f>
        <v>3.12033588306811</v>
      </c>
      <c r="G46" s="35">
        <v>37.520000000000003</v>
      </c>
      <c r="H46" s="115">
        <f>AVERAGE(G46:G55)</f>
        <v>37.286999999999999</v>
      </c>
      <c r="I46" s="115">
        <f>STDEV(G46:G55)</f>
        <v>0.35543557003266379</v>
      </c>
    </row>
    <row r="47" spans="1:9" ht="15.75" customHeight="1" x14ac:dyDescent="0.25">
      <c r="A47" s="70"/>
      <c r="B47" s="70"/>
      <c r="C47" s="13">
        <v>2</v>
      </c>
      <c r="D47" s="27">
        <v>25.829735435</v>
      </c>
      <c r="E47" s="93"/>
      <c r="F47" s="93"/>
      <c r="G47" s="35">
        <v>37.46</v>
      </c>
      <c r="H47" s="116"/>
      <c r="I47" s="116"/>
    </row>
    <row r="48" spans="1:9" ht="15.75" customHeight="1" x14ac:dyDescent="0.25">
      <c r="A48" s="70"/>
      <c r="B48" s="70"/>
      <c r="C48" s="13">
        <v>3</v>
      </c>
      <c r="D48" s="27">
        <v>20.335853971999999</v>
      </c>
      <c r="E48" s="93"/>
      <c r="F48" s="93"/>
      <c r="G48" s="35">
        <v>37.340000000000003</v>
      </c>
      <c r="H48" s="116"/>
      <c r="I48" s="116"/>
    </row>
    <row r="49" spans="1:9" ht="15.75" customHeight="1" x14ac:dyDescent="0.25">
      <c r="A49" s="70"/>
      <c r="B49" s="70"/>
      <c r="C49" s="13">
        <v>4</v>
      </c>
      <c r="D49" s="27">
        <v>17.645595677499998</v>
      </c>
      <c r="E49" s="93"/>
      <c r="F49" s="93"/>
      <c r="G49" s="35">
        <v>37.44</v>
      </c>
      <c r="H49" s="116"/>
      <c r="I49" s="116"/>
    </row>
    <row r="50" spans="1:9" ht="15.75" customHeight="1" x14ac:dyDescent="0.25">
      <c r="A50" s="70"/>
      <c r="B50" s="70"/>
      <c r="C50" s="13">
        <v>5</v>
      </c>
      <c r="D50" s="27">
        <v>21.360158564500001</v>
      </c>
      <c r="E50" s="93"/>
      <c r="F50" s="93"/>
      <c r="G50" s="35">
        <v>36.99</v>
      </c>
      <c r="H50" s="116"/>
      <c r="I50" s="116"/>
    </row>
    <row r="51" spans="1:9" ht="15.75" customHeight="1" x14ac:dyDescent="0.25">
      <c r="A51" s="70"/>
      <c r="B51" s="70"/>
      <c r="C51" s="13">
        <v>6</v>
      </c>
      <c r="D51" s="27">
        <v>21.528048412499999</v>
      </c>
      <c r="E51" s="93"/>
      <c r="F51" s="93"/>
      <c r="G51" s="35">
        <v>37.79</v>
      </c>
      <c r="H51" s="116"/>
      <c r="I51" s="116"/>
    </row>
    <row r="52" spans="1:9" ht="15.75" customHeight="1" x14ac:dyDescent="0.25">
      <c r="A52" s="70"/>
      <c r="B52" s="70"/>
      <c r="C52" s="13">
        <v>7</v>
      </c>
      <c r="D52" s="27">
        <v>22.092617253</v>
      </c>
      <c r="E52" s="93"/>
      <c r="F52" s="93"/>
      <c r="G52" s="35">
        <v>37.06</v>
      </c>
      <c r="H52" s="116"/>
      <c r="I52" s="116"/>
    </row>
    <row r="53" spans="1:9" ht="15.75" customHeight="1" x14ac:dyDescent="0.25">
      <c r="A53" s="70"/>
      <c r="B53" s="70"/>
      <c r="C53" s="13">
        <v>8</v>
      </c>
      <c r="D53" s="27">
        <v>20.2837806605</v>
      </c>
      <c r="E53" s="93"/>
      <c r="F53" s="93"/>
      <c r="G53" s="35">
        <v>37.299999999999997</v>
      </c>
      <c r="H53" s="116"/>
      <c r="I53" s="116"/>
    </row>
    <row r="54" spans="1:9" ht="15.75" customHeight="1" x14ac:dyDescent="0.25">
      <c r="A54" s="70"/>
      <c r="B54" s="70"/>
      <c r="C54" s="13">
        <v>9</v>
      </c>
      <c r="D54" s="27">
        <v>20.508451012000002</v>
      </c>
      <c r="E54" s="93"/>
      <c r="F54" s="93"/>
      <c r="G54" s="35">
        <v>37.46</v>
      </c>
      <c r="H54" s="116"/>
      <c r="I54" s="116"/>
    </row>
    <row r="55" spans="1:9" ht="15.75" customHeight="1" x14ac:dyDescent="0.25">
      <c r="A55" s="70"/>
      <c r="B55" s="71"/>
      <c r="C55" s="13">
        <v>10</v>
      </c>
      <c r="D55" s="27">
        <v>23.064260135000001</v>
      </c>
      <c r="E55" s="93"/>
      <c r="F55" s="93"/>
      <c r="G55" s="35">
        <v>36.51</v>
      </c>
      <c r="H55" s="117"/>
      <c r="I55" s="117"/>
    </row>
    <row r="56" spans="1:9" ht="15.75" customHeight="1" x14ac:dyDescent="0.25">
      <c r="A56" s="70"/>
      <c r="B56" s="108">
        <v>3</v>
      </c>
      <c r="C56" s="13">
        <v>1</v>
      </c>
      <c r="D56" s="27">
        <v>13.729506132999999</v>
      </c>
      <c r="E56" s="93">
        <f>AVERAGE(D56:D65)</f>
        <v>13.88718725835</v>
      </c>
      <c r="F56" s="93">
        <f>STDEV(D56:D65)</f>
        <v>4.6372849121348789</v>
      </c>
      <c r="G56" s="35">
        <v>37.090000000000003</v>
      </c>
      <c r="H56" s="104">
        <f>AVERAGE(G56:G65)</f>
        <v>37.180000000000007</v>
      </c>
      <c r="I56" s="115">
        <f>STDEV(G56:G65)</f>
        <v>0.39849717690342601</v>
      </c>
    </row>
    <row r="57" spans="1:9" ht="15.75" customHeight="1" x14ac:dyDescent="0.25">
      <c r="A57" s="70"/>
      <c r="B57" s="109"/>
      <c r="C57" s="13">
        <v>2</v>
      </c>
      <c r="D57" s="27">
        <v>1.5826952434999999</v>
      </c>
      <c r="E57" s="93"/>
      <c r="F57" s="93"/>
      <c r="G57" s="35">
        <v>36.44</v>
      </c>
      <c r="H57" s="105"/>
      <c r="I57" s="116"/>
    </row>
    <row r="58" spans="1:9" ht="15.75" customHeight="1" x14ac:dyDescent="0.25">
      <c r="A58" s="70"/>
      <c r="B58" s="109"/>
      <c r="C58" s="13">
        <v>3</v>
      </c>
      <c r="D58" s="27">
        <v>13.985557764500001</v>
      </c>
      <c r="E58" s="93"/>
      <c r="F58" s="93"/>
      <c r="G58" s="35">
        <v>37.090000000000003</v>
      </c>
      <c r="H58" s="105"/>
      <c r="I58" s="116"/>
    </row>
    <row r="59" spans="1:9" ht="15.75" customHeight="1" x14ac:dyDescent="0.25">
      <c r="A59" s="70"/>
      <c r="B59" s="109"/>
      <c r="C59" s="13">
        <v>4</v>
      </c>
      <c r="D59" s="27">
        <v>13.730584864500001</v>
      </c>
      <c r="E59" s="93"/>
      <c r="F59" s="93"/>
      <c r="G59" s="35">
        <v>37.18</v>
      </c>
      <c r="H59" s="105"/>
      <c r="I59" s="116"/>
    </row>
    <row r="60" spans="1:9" ht="15.75" customHeight="1" x14ac:dyDescent="0.25">
      <c r="A60" s="70"/>
      <c r="B60" s="109"/>
      <c r="C60" s="13">
        <v>5</v>
      </c>
      <c r="D60" s="27">
        <v>15.985820165</v>
      </c>
      <c r="E60" s="93"/>
      <c r="F60" s="93"/>
      <c r="G60" s="35">
        <v>36.799999999999997</v>
      </c>
      <c r="H60" s="105"/>
      <c r="I60" s="116"/>
    </row>
    <row r="61" spans="1:9" ht="15.75" customHeight="1" x14ac:dyDescent="0.25">
      <c r="A61" s="70"/>
      <c r="B61" s="109"/>
      <c r="C61" s="13">
        <v>6</v>
      </c>
      <c r="D61" s="27">
        <v>16.824484872999999</v>
      </c>
      <c r="E61" s="93"/>
      <c r="F61" s="93"/>
      <c r="G61" s="35">
        <v>37.15</v>
      </c>
      <c r="H61" s="105"/>
      <c r="I61" s="116"/>
    </row>
    <row r="62" spans="1:9" ht="15.75" customHeight="1" x14ac:dyDescent="0.25">
      <c r="A62" s="70"/>
      <c r="B62" s="109"/>
      <c r="C62" s="13">
        <v>7</v>
      </c>
      <c r="D62" s="27">
        <v>18.411985375</v>
      </c>
      <c r="E62" s="93"/>
      <c r="F62" s="93"/>
      <c r="G62" s="35">
        <v>37.520000000000003</v>
      </c>
      <c r="H62" s="105"/>
      <c r="I62" s="116"/>
    </row>
    <row r="63" spans="1:9" ht="15.75" customHeight="1" x14ac:dyDescent="0.25">
      <c r="A63" s="70"/>
      <c r="B63" s="109"/>
      <c r="C63" s="13">
        <v>8</v>
      </c>
      <c r="D63" s="27">
        <v>13.165525691499999</v>
      </c>
      <c r="E63" s="93"/>
      <c r="F63" s="93"/>
      <c r="G63" s="35">
        <v>37.31</v>
      </c>
      <c r="H63" s="105"/>
      <c r="I63" s="116"/>
    </row>
    <row r="64" spans="1:9" ht="15.75" customHeight="1" x14ac:dyDescent="0.25">
      <c r="A64" s="70"/>
      <c r="B64" s="109"/>
      <c r="C64" s="13">
        <v>9</v>
      </c>
      <c r="D64" s="28">
        <v>14.928663295</v>
      </c>
      <c r="E64" s="93"/>
      <c r="F64" s="93"/>
      <c r="G64" s="36">
        <v>37.94</v>
      </c>
      <c r="H64" s="105"/>
      <c r="I64" s="116"/>
    </row>
    <row r="65" spans="1:9" ht="15.75" customHeight="1" x14ac:dyDescent="0.25">
      <c r="A65" s="107"/>
      <c r="B65" s="110"/>
      <c r="C65" s="16">
        <v>10</v>
      </c>
      <c r="D65" s="29">
        <v>16.5270491785</v>
      </c>
      <c r="E65" s="93"/>
      <c r="F65" s="93"/>
      <c r="G65" s="37">
        <v>37.28</v>
      </c>
      <c r="H65" s="106"/>
      <c r="I65" s="117"/>
    </row>
    <row r="66" spans="1:9" ht="15.75" customHeight="1" x14ac:dyDescent="0.25">
      <c r="A66" s="67" t="s">
        <v>8</v>
      </c>
      <c r="B66" s="122">
        <v>1</v>
      </c>
      <c r="C66" s="25">
        <v>1</v>
      </c>
      <c r="D66" s="27">
        <v>46.753105808500003</v>
      </c>
      <c r="E66" s="93">
        <f>AVERAGE(D66:D75)</f>
        <v>50.470718563649996</v>
      </c>
      <c r="F66" s="93">
        <f>STDEV(D66:D75)</f>
        <v>3.6579917163785773</v>
      </c>
      <c r="G66" s="38">
        <v>38.659999999999997</v>
      </c>
      <c r="H66" s="112">
        <f>AVERAGE(G66:G75)</f>
        <v>38.567999999999998</v>
      </c>
      <c r="I66" s="112">
        <f>STDEV(G66:G75)</f>
        <v>0.270916141186818</v>
      </c>
    </row>
    <row r="67" spans="1:9" ht="15.75" customHeight="1" x14ac:dyDescent="0.25">
      <c r="A67" s="70"/>
      <c r="B67" s="70"/>
      <c r="C67" s="25">
        <v>2</v>
      </c>
      <c r="D67" s="27">
        <v>51.455492550000002</v>
      </c>
      <c r="E67" s="93"/>
      <c r="F67" s="93"/>
      <c r="G67" s="38">
        <v>38.22</v>
      </c>
      <c r="H67" s="113"/>
      <c r="I67" s="113"/>
    </row>
    <row r="68" spans="1:9" ht="15.75" customHeight="1" x14ac:dyDescent="0.25">
      <c r="A68" s="70"/>
      <c r="B68" s="70"/>
      <c r="C68" s="25">
        <v>3</v>
      </c>
      <c r="D68" s="27">
        <v>49.368245164000001</v>
      </c>
      <c r="E68" s="93"/>
      <c r="F68" s="93"/>
      <c r="G68" s="38">
        <v>38.85</v>
      </c>
      <c r="H68" s="113"/>
      <c r="I68" s="113"/>
    </row>
    <row r="69" spans="1:9" ht="15.75" customHeight="1" x14ac:dyDescent="0.25">
      <c r="A69" s="70"/>
      <c r="B69" s="70"/>
      <c r="C69" s="25">
        <v>4</v>
      </c>
      <c r="D69" s="27">
        <v>45.581113066999997</v>
      </c>
      <c r="E69" s="93"/>
      <c r="F69" s="93"/>
      <c r="G69" s="38">
        <v>38.94</v>
      </c>
      <c r="H69" s="113"/>
      <c r="I69" s="113"/>
    </row>
    <row r="70" spans="1:9" ht="15.75" customHeight="1" x14ac:dyDescent="0.25">
      <c r="A70" s="70"/>
      <c r="B70" s="70"/>
      <c r="C70" s="25">
        <v>5</v>
      </c>
      <c r="D70" s="27">
        <v>54.150752236000002</v>
      </c>
      <c r="E70" s="93"/>
      <c r="F70" s="93"/>
      <c r="G70" s="38">
        <v>38.229999999999997</v>
      </c>
      <c r="H70" s="113"/>
      <c r="I70" s="113"/>
    </row>
    <row r="71" spans="1:9" ht="15.75" customHeight="1" x14ac:dyDescent="0.25">
      <c r="A71" s="70"/>
      <c r="B71" s="70"/>
      <c r="C71" s="25">
        <v>6</v>
      </c>
      <c r="D71" s="27">
        <v>55.826806787499997</v>
      </c>
      <c r="E71" s="93"/>
      <c r="F71" s="93"/>
      <c r="G71" s="38">
        <v>38.19</v>
      </c>
      <c r="H71" s="113"/>
      <c r="I71" s="113"/>
    </row>
    <row r="72" spans="1:9" ht="15.75" customHeight="1" x14ac:dyDescent="0.25">
      <c r="A72" s="70"/>
      <c r="B72" s="70"/>
      <c r="C72" s="25">
        <v>7</v>
      </c>
      <c r="D72" s="27">
        <v>53.495864149000006</v>
      </c>
      <c r="E72" s="93"/>
      <c r="F72" s="93"/>
      <c r="G72" s="38">
        <v>38.78</v>
      </c>
      <c r="H72" s="113"/>
      <c r="I72" s="113"/>
    </row>
    <row r="73" spans="1:9" ht="15.75" customHeight="1" x14ac:dyDescent="0.25">
      <c r="A73" s="70"/>
      <c r="B73" s="70"/>
      <c r="C73" s="25">
        <v>8</v>
      </c>
      <c r="D73" s="27">
        <v>47.040930985999999</v>
      </c>
      <c r="E73" s="93"/>
      <c r="F73" s="93"/>
      <c r="G73" s="38">
        <v>38.659999999999997</v>
      </c>
      <c r="H73" s="113"/>
      <c r="I73" s="113"/>
    </row>
    <row r="74" spans="1:9" ht="15.75" customHeight="1" x14ac:dyDescent="0.25">
      <c r="A74" s="70"/>
      <c r="B74" s="70"/>
      <c r="C74" s="25">
        <v>9</v>
      </c>
      <c r="D74" s="27">
        <v>53.463992536500001</v>
      </c>
      <c r="E74" s="93"/>
      <c r="F74" s="93"/>
      <c r="G74" s="38">
        <v>38.54</v>
      </c>
      <c r="H74" s="113"/>
      <c r="I74" s="113"/>
    </row>
    <row r="75" spans="1:9" ht="15.75" customHeight="1" x14ac:dyDescent="0.25">
      <c r="A75" s="70"/>
      <c r="B75" s="71"/>
      <c r="C75" s="25">
        <v>10</v>
      </c>
      <c r="D75" s="27">
        <v>47.570882351999998</v>
      </c>
      <c r="E75" s="93"/>
      <c r="F75" s="93"/>
      <c r="G75" s="38">
        <v>38.61</v>
      </c>
      <c r="H75" s="114"/>
      <c r="I75" s="114"/>
    </row>
    <row r="76" spans="1:9" ht="15.75" customHeight="1" x14ac:dyDescent="0.25">
      <c r="A76" s="70"/>
      <c r="B76" s="67">
        <v>2</v>
      </c>
      <c r="C76" s="25">
        <v>1</v>
      </c>
      <c r="D76" s="27">
        <v>55.333728425500006</v>
      </c>
      <c r="E76" s="93">
        <f>AVERAGE(D76:D85)</f>
        <v>49.585334975050003</v>
      </c>
      <c r="F76" s="93">
        <f>STDEV(D76:D85)</f>
        <v>4.2468580084843035</v>
      </c>
      <c r="G76" s="38">
        <v>37.979999999999997</v>
      </c>
      <c r="H76" s="112">
        <f>AVERAGE(G76:G85)</f>
        <v>38.262999999999998</v>
      </c>
      <c r="I76" s="112">
        <f>STDEV(G76:G85)</f>
        <v>0.30499726774732427</v>
      </c>
    </row>
    <row r="77" spans="1:9" ht="15.75" customHeight="1" x14ac:dyDescent="0.25">
      <c r="A77" s="70"/>
      <c r="B77" s="70"/>
      <c r="C77" s="25">
        <v>2</v>
      </c>
      <c r="D77" s="27">
        <v>51.044790047999996</v>
      </c>
      <c r="E77" s="93"/>
      <c r="F77" s="93"/>
      <c r="G77" s="38">
        <v>38.049999999999997</v>
      </c>
      <c r="H77" s="113"/>
      <c r="I77" s="113"/>
    </row>
    <row r="78" spans="1:9" ht="15.75" customHeight="1" x14ac:dyDescent="0.25">
      <c r="A78" s="70"/>
      <c r="B78" s="70"/>
      <c r="C78" s="25">
        <v>3</v>
      </c>
      <c r="D78" s="27">
        <v>53.421431675500003</v>
      </c>
      <c r="E78" s="93"/>
      <c r="F78" s="93"/>
      <c r="G78" s="38">
        <v>37.880000000000003</v>
      </c>
      <c r="H78" s="113"/>
      <c r="I78" s="113"/>
    </row>
    <row r="79" spans="1:9" ht="15.75" customHeight="1" x14ac:dyDescent="0.25">
      <c r="A79" s="70"/>
      <c r="B79" s="70"/>
      <c r="C79" s="25">
        <v>4</v>
      </c>
      <c r="D79" s="27">
        <v>42.585377625</v>
      </c>
      <c r="E79" s="93"/>
      <c r="F79" s="93"/>
      <c r="G79" s="38">
        <v>38.83</v>
      </c>
      <c r="H79" s="113"/>
      <c r="I79" s="113"/>
    </row>
    <row r="80" spans="1:9" ht="15.75" customHeight="1" x14ac:dyDescent="0.25">
      <c r="A80" s="70"/>
      <c r="B80" s="70"/>
      <c r="C80" s="25">
        <v>5</v>
      </c>
      <c r="D80" s="27">
        <v>47.633448779000005</v>
      </c>
      <c r="E80" s="93"/>
      <c r="F80" s="93"/>
      <c r="G80" s="38">
        <v>38.65</v>
      </c>
      <c r="H80" s="113"/>
      <c r="I80" s="113"/>
    </row>
    <row r="81" spans="1:9" ht="15.75" customHeight="1" x14ac:dyDescent="0.25">
      <c r="A81" s="70"/>
      <c r="B81" s="70"/>
      <c r="C81" s="25">
        <v>6</v>
      </c>
      <c r="D81" s="27">
        <v>42.928512308499997</v>
      </c>
      <c r="E81" s="93"/>
      <c r="F81" s="93"/>
      <c r="G81" s="38">
        <v>38.340000000000003</v>
      </c>
      <c r="H81" s="113"/>
      <c r="I81" s="113"/>
    </row>
    <row r="82" spans="1:9" ht="15.75" customHeight="1" x14ac:dyDescent="0.25">
      <c r="A82" s="70"/>
      <c r="B82" s="70"/>
      <c r="C82" s="25">
        <v>7</v>
      </c>
      <c r="D82" s="27">
        <v>50.738038035999999</v>
      </c>
      <c r="E82" s="93"/>
      <c r="F82" s="93"/>
      <c r="G82" s="38">
        <v>38.4</v>
      </c>
      <c r="H82" s="113"/>
      <c r="I82" s="113"/>
    </row>
    <row r="83" spans="1:9" ht="15.75" customHeight="1" x14ac:dyDescent="0.25">
      <c r="A83" s="70"/>
      <c r="B83" s="70"/>
      <c r="C83" s="25">
        <v>8</v>
      </c>
      <c r="D83" s="27">
        <v>51.844130089499998</v>
      </c>
      <c r="E83" s="93"/>
      <c r="F83" s="93"/>
      <c r="G83" s="38">
        <v>38.06</v>
      </c>
      <c r="H83" s="113"/>
      <c r="I83" s="113"/>
    </row>
    <row r="84" spans="1:9" ht="15.75" customHeight="1" x14ac:dyDescent="0.25">
      <c r="A84" s="70"/>
      <c r="B84" s="70"/>
      <c r="C84" s="25">
        <v>9</v>
      </c>
      <c r="D84" s="27">
        <v>48.135353125999998</v>
      </c>
      <c r="E84" s="93"/>
      <c r="F84" s="93"/>
      <c r="G84" s="38">
        <v>38.33</v>
      </c>
      <c r="H84" s="113"/>
      <c r="I84" s="113"/>
    </row>
    <row r="85" spans="1:9" ht="15.75" customHeight="1" x14ac:dyDescent="0.25">
      <c r="A85" s="70"/>
      <c r="B85" s="71"/>
      <c r="C85" s="25">
        <v>10</v>
      </c>
      <c r="D85" s="27">
        <v>52.1885396375</v>
      </c>
      <c r="E85" s="93"/>
      <c r="F85" s="93"/>
      <c r="G85" s="38">
        <v>38.11</v>
      </c>
      <c r="H85" s="114"/>
      <c r="I85" s="114"/>
    </row>
    <row r="86" spans="1:9" ht="15.75" customHeight="1" x14ac:dyDescent="0.25">
      <c r="A86" s="70"/>
      <c r="B86" s="67">
        <v>3</v>
      </c>
      <c r="C86" s="25">
        <v>1</v>
      </c>
      <c r="D86" s="27">
        <v>24.8725083285</v>
      </c>
      <c r="E86" s="93">
        <f>AVERAGE(D86:D95)</f>
        <v>29.92343321765</v>
      </c>
      <c r="F86" s="93">
        <f>STDEV(D86:D95)</f>
        <v>4.0429007811368916</v>
      </c>
      <c r="G86" s="38">
        <v>38.03</v>
      </c>
      <c r="H86" s="112">
        <f>AVERAGE(G86:G95)</f>
        <v>38.140999999999998</v>
      </c>
      <c r="I86" s="112">
        <f>STDEV(G86:G95)</f>
        <v>0.23129826823581903</v>
      </c>
    </row>
    <row r="87" spans="1:9" ht="15.75" customHeight="1" x14ac:dyDescent="0.25">
      <c r="A87" s="70"/>
      <c r="B87" s="70"/>
      <c r="C87" s="25">
        <v>2</v>
      </c>
      <c r="D87" s="27">
        <v>27.658381460499999</v>
      </c>
      <c r="E87" s="93"/>
      <c r="F87" s="93"/>
      <c r="G87" s="38">
        <v>38.56</v>
      </c>
      <c r="H87" s="113"/>
      <c r="I87" s="113"/>
    </row>
    <row r="88" spans="1:9" ht="15.75" customHeight="1" x14ac:dyDescent="0.25">
      <c r="A88" s="70"/>
      <c r="B88" s="70"/>
      <c r="C88" s="25">
        <v>3</v>
      </c>
      <c r="D88" s="27">
        <v>36.9038949475</v>
      </c>
      <c r="E88" s="93"/>
      <c r="F88" s="93"/>
      <c r="G88" s="38">
        <v>38.33</v>
      </c>
      <c r="H88" s="113"/>
      <c r="I88" s="113"/>
    </row>
    <row r="89" spans="1:9" ht="15.75" customHeight="1" x14ac:dyDescent="0.25">
      <c r="A89" s="70"/>
      <c r="B89" s="70"/>
      <c r="C89" s="25">
        <v>4</v>
      </c>
      <c r="D89" s="27">
        <v>26.672617002500001</v>
      </c>
      <c r="E89" s="93"/>
      <c r="F89" s="93"/>
      <c r="G89" s="38">
        <v>38.25</v>
      </c>
      <c r="H89" s="113"/>
      <c r="I89" s="113"/>
    </row>
    <row r="90" spans="1:9" ht="15.75" customHeight="1" x14ac:dyDescent="0.25">
      <c r="A90" s="70"/>
      <c r="B90" s="70"/>
      <c r="C90" s="25">
        <v>5</v>
      </c>
      <c r="D90" s="27">
        <v>27.520205762000003</v>
      </c>
      <c r="E90" s="93"/>
      <c r="F90" s="93"/>
      <c r="G90" s="38">
        <v>37.869999999999997</v>
      </c>
      <c r="H90" s="113"/>
      <c r="I90" s="113"/>
    </row>
    <row r="91" spans="1:9" ht="15.75" customHeight="1" x14ac:dyDescent="0.25">
      <c r="A91" s="70"/>
      <c r="B91" s="70"/>
      <c r="C91" s="25">
        <v>6</v>
      </c>
      <c r="D91" s="27">
        <v>34.6877881805</v>
      </c>
      <c r="E91" s="93"/>
      <c r="F91" s="93"/>
      <c r="G91" s="38">
        <v>38.25</v>
      </c>
      <c r="H91" s="113"/>
      <c r="I91" s="113"/>
    </row>
    <row r="92" spans="1:9" ht="15.75" customHeight="1" x14ac:dyDescent="0.25">
      <c r="A92" s="70"/>
      <c r="B92" s="70"/>
      <c r="C92" s="25">
        <v>7</v>
      </c>
      <c r="D92" s="27">
        <v>30.852897698</v>
      </c>
      <c r="E92" s="93"/>
      <c r="F92" s="93"/>
      <c r="G92" s="38">
        <v>37.89</v>
      </c>
      <c r="H92" s="113"/>
      <c r="I92" s="113"/>
    </row>
    <row r="93" spans="1:9" ht="15.75" customHeight="1" x14ac:dyDescent="0.25">
      <c r="A93" s="70"/>
      <c r="B93" s="70"/>
      <c r="C93" s="25">
        <v>8</v>
      </c>
      <c r="D93" s="27">
        <v>25.845033809</v>
      </c>
      <c r="E93" s="93"/>
      <c r="F93" s="93"/>
      <c r="G93" s="38">
        <v>38.22</v>
      </c>
      <c r="H93" s="113"/>
      <c r="I93" s="113"/>
    </row>
    <row r="94" spans="1:9" ht="15.75" customHeight="1" x14ac:dyDescent="0.25">
      <c r="A94" s="70"/>
      <c r="B94" s="70"/>
      <c r="C94" s="25">
        <v>9</v>
      </c>
      <c r="D94" s="27">
        <v>33.013302693</v>
      </c>
      <c r="E94" s="93"/>
      <c r="F94" s="93"/>
      <c r="G94" s="38">
        <v>38.17</v>
      </c>
      <c r="H94" s="113"/>
      <c r="I94" s="113"/>
    </row>
    <row r="95" spans="1:9" ht="15.75" customHeight="1" x14ac:dyDescent="0.25">
      <c r="A95" s="70"/>
      <c r="B95" s="123"/>
      <c r="C95" s="25">
        <v>10</v>
      </c>
      <c r="D95" s="27">
        <v>31.207702295000001</v>
      </c>
      <c r="E95" s="93"/>
      <c r="F95" s="93"/>
      <c r="G95" s="38">
        <v>37.840000000000003</v>
      </c>
      <c r="H95" s="114"/>
      <c r="I95" s="114"/>
    </row>
    <row r="96" spans="1:9" ht="15.75" customHeight="1" x14ac:dyDescent="0.25">
      <c r="A96" s="102" t="s">
        <v>11</v>
      </c>
      <c r="B96" s="104">
        <v>1</v>
      </c>
      <c r="C96" s="26">
        <v>1</v>
      </c>
      <c r="D96" s="34">
        <v>52.988271945000001</v>
      </c>
      <c r="E96" s="93">
        <f>AVERAGE(D96:D105)</f>
        <v>61.954050740750006</v>
      </c>
      <c r="F96" s="93">
        <f>STDEV(D96:D105)</f>
        <v>6.5361140454793709</v>
      </c>
      <c r="G96" s="38">
        <v>36.19</v>
      </c>
      <c r="H96" s="112">
        <f>AVERAGE(G96:G105)</f>
        <v>35.875999999999998</v>
      </c>
      <c r="I96" s="112">
        <f>STDEV(G96:G105)</f>
        <v>0.23343807173066963</v>
      </c>
    </row>
    <row r="97" spans="1:9" ht="15.75" customHeight="1" x14ac:dyDescent="0.25">
      <c r="A97" s="102"/>
      <c r="B97" s="105"/>
      <c r="C97" s="26">
        <v>2</v>
      </c>
      <c r="D97" s="34">
        <v>52.110870969499999</v>
      </c>
      <c r="E97" s="93"/>
      <c r="F97" s="93"/>
      <c r="G97" s="38">
        <v>35.869999999999997</v>
      </c>
      <c r="H97" s="113"/>
      <c r="I97" s="113"/>
    </row>
    <row r="98" spans="1:9" ht="15.75" customHeight="1" x14ac:dyDescent="0.25">
      <c r="A98" s="102"/>
      <c r="B98" s="105"/>
      <c r="C98" s="26">
        <v>3</v>
      </c>
      <c r="D98" s="34">
        <v>68.478365952499999</v>
      </c>
      <c r="E98" s="93"/>
      <c r="F98" s="93"/>
      <c r="G98" s="38">
        <v>35.86</v>
      </c>
      <c r="H98" s="113"/>
      <c r="I98" s="113"/>
    </row>
    <row r="99" spans="1:9" ht="15.75" customHeight="1" x14ac:dyDescent="0.25">
      <c r="A99" s="102"/>
      <c r="B99" s="105"/>
      <c r="C99" s="26">
        <v>4</v>
      </c>
      <c r="D99" s="34">
        <v>65.801248568999995</v>
      </c>
      <c r="E99" s="93"/>
      <c r="F99" s="93"/>
      <c r="G99" s="38">
        <v>35.92</v>
      </c>
      <c r="H99" s="113"/>
      <c r="I99" s="113"/>
    </row>
    <row r="100" spans="1:9" ht="15.75" customHeight="1" x14ac:dyDescent="0.25">
      <c r="A100" s="102"/>
      <c r="B100" s="105"/>
      <c r="C100" s="26">
        <v>5</v>
      </c>
      <c r="D100" s="34">
        <v>60.508305364500004</v>
      </c>
      <c r="E100" s="93"/>
      <c r="F100" s="93"/>
      <c r="G100" s="38">
        <v>35.46</v>
      </c>
      <c r="H100" s="113"/>
      <c r="I100" s="113"/>
    </row>
    <row r="101" spans="1:9" ht="15.75" customHeight="1" x14ac:dyDescent="0.25">
      <c r="A101" s="102"/>
      <c r="B101" s="105"/>
      <c r="C101" s="26">
        <v>6</v>
      </c>
      <c r="D101" s="34">
        <v>70.409981802999994</v>
      </c>
      <c r="E101" s="93"/>
      <c r="F101" s="93"/>
      <c r="G101" s="38">
        <v>35.58</v>
      </c>
      <c r="H101" s="113"/>
      <c r="I101" s="113"/>
    </row>
    <row r="102" spans="1:9" ht="15.75" customHeight="1" x14ac:dyDescent="0.25">
      <c r="A102" s="102"/>
      <c r="B102" s="105"/>
      <c r="C102" s="26">
        <v>7</v>
      </c>
      <c r="D102" s="34">
        <v>65.617668081000005</v>
      </c>
      <c r="E102" s="93"/>
      <c r="F102" s="93"/>
      <c r="G102" s="38">
        <v>36.15</v>
      </c>
      <c r="H102" s="113"/>
      <c r="I102" s="113"/>
    </row>
    <row r="103" spans="1:9" ht="15.75" customHeight="1" x14ac:dyDescent="0.25">
      <c r="A103" s="102"/>
      <c r="B103" s="105"/>
      <c r="C103" s="26">
        <v>8</v>
      </c>
      <c r="D103" s="34">
        <v>67.574683155000002</v>
      </c>
      <c r="E103" s="93"/>
      <c r="F103" s="93"/>
      <c r="G103" s="38">
        <v>36.03</v>
      </c>
      <c r="H103" s="113"/>
      <c r="I103" s="113"/>
    </row>
    <row r="104" spans="1:9" ht="15.75" customHeight="1" x14ac:dyDescent="0.25">
      <c r="A104" s="102"/>
      <c r="B104" s="105"/>
      <c r="C104" s="26">
        <v>9</v>
      </c>
      <c r="D104" s="34">
        <v>58.457636783000005</v>
      </c>
      <c r="E104" s="93"/>
      <c r="F104" s="93"/>
      <c r="G104" s="38">
        <v>35.729999999999997</v>
      </c>
      <c r="H104" s="113"/>
      <c r="I104" s="113"/>
    </row>
    <row r="105" spans="1:9" ht="15.75" customHeight="1" x14ac:dyDescent="0.25">
      <c r="A105" s="102"/>
      <c r="B105" s="106"/>
      <c r="C105" s="26">
        <v>10</v>
      </c>
      <c r="D105" s="34">
        <v>57.593474784999998</v>
      </c>
      <c r="E105" s="93"/>
      <c r="F105" s="93"/>
      <c r="G105" s="38">
        <v>35.97</v>
      </c>
      <c r="H105" s="114"/>
      <c r="I105" s="114"/>
    </row>
    <row r="106" spans="1:9" ht="15.75" customHeight="1" x14ac:dyDescent="0.25">
      <c r="A106" s="102"/>
      <c r="B106" s="104">
        <v>2</v>
      </c>
      <c r="C106" s="26">
        <v>1</v>
      </c>
      <c r="D106" s="34">
        <v>61.223308216</v>
      </c>
      <c r="E106" s="93">
        <f>AVERAGE(D106:D115)</f>
        <v>61.566109473400005</v>
      </c>
      <c r="F106" s="93">
        <f>STDEV(D106:D115)</f>
        <v>5.4367338527602618</v>
      </c>
      <c r="G106" s="38">
        <v>35.57</v>
      </c>
      <c r="H106" s="112">
        <f>AVERAGE(G106:G115)</f>
        <v>35.822000000000003</v>
      </c>
      <c r="I106" s="112">
        <f>STDEV(G106:G115)</f>
        <v>0.30644194665004004</v>
      </c>
    </row>
    <row r="107" spans="1:9" ht="15.75" customHeight="1" x14ac:dyDescent="0.25">
      <c r="A107" s="102"/>
      <c r="B107" s="105"/>
      <c r="C107" s="26">
        <v>2</v>
      </c>
      <c r="D107" s="34">
        <v>59.721517835</v>
      </c>
      <c r="E107" s="93"/>
      <c r="F107" s="93"/>
      <c r="G107" s="38">
        <v>35.950000000000003</v>
      </c>
      <c r="H107" s="113"/>
      <c r="I107" s="113"/>
    </row>
    <row r="108" spans="1:9" ht="15.75" customHeight="1" x14ac:dyDescent="0.25">
      <c r="A108" s="102"/>
      <c r="B108" s="105"/>
      <c r="C108" s="26">
        <v>3</v>
      </c>
      <c r="D108" s="34">
        <v>63.445887372000001</v>
      </c>
      <c r="E108" s="93"/>
      <c r="F108" s="93"/>
      <c r="G108" s="38">
        <v>35.97</v>
      </c>
      <c r="H108" s="113"/>
      <c r="I108" s="113"/>
    </row>
    <row r="109" spans="1:9" ht="15.75" customHeight="1" x14ac:dyDescent="0.25">
      <c r="A109" s="102"/>
      <c r="B109" s="105"/>
      <c r="C109" s="26">
        <v>4</v>
      </c>
      <c r="D109" s="34">
        <v>59.267175740500001</v>
      </c>
      <c r="E109" s="93"/>
      <c r="F109" s="93"/>
      <c r="G109" s="38">
        <v>35.94</v>
      </c>
      <c r="H109" s="113"/>
      <c r="I109" s="113"/>
    </row>
    <row r="110" spans="1:9" ht="15.75" customHeight="1" x14ac:dyDescent="0.25">
      <c r="A110" s="102"/>
      <c r="B110" s="105"/>
      <c r="C110" s="26">
        <v>5</v>
      </c>
      <c r="D110" s="34">
        <v>56.166803342999998</v>
      </c>
      <c r="E110" s="93"/>
      <c r="F110" s="93"/>
      <c r="G110" s="38">
        <v>35.74</v>
      </c>
      <c r="H110" s="113"/>
      <c r="I110" s="113"/>
    </row>
    <row r="111" spans="1:9" ht="15.75" customHeight="1" x14ac:dyDescent="0.25">
      <c r="A111" s="102"/>
      <c r="B111" s="105"/>
      <c r="C111" s="26">
        <v>6</v>
      </c>
      <c r="D111" s="34">
        <v>69.417744956000007</v>
      </c>
      <c r="E111" s="93"/>
      <c r="F111" s="93"/>
      <c r="G111" s="38">
        <v>35.090000000000003</v>
      </c>
      <c r="H111" s="113"/>
      <c r="I111" s="113"/>
    </row>
    <row r="112" spans="1:9" ht="15.75" customHeight="1" x14ac:dyDescent="0.25">
      <c r="A112" s="102"/>
      <c r="B112" s="105"/>
      <c r="C112" s="26">
        <v>7</v>
      </c>
      <c r="D112" s="34">
        <v>60.880075466000001</v>
      </c>
      <c r="E112" s="93"/>
      <c r="F112" s="93"/>
      <c r="G112" s="38">
        <v>35.96</v>
      </c>
      <c r="H112" s="113"/>
      <c r="I112" s="113"/>
    </row>
    <row r="113" spans="1:9" ht="15.75" customHeight="1" x14ac:dyDescent="0.25">
      <c r="A113" s="102"/>
      <c r="B113" s="105"/>
      <c r="C113" s="26">
        <v>8</v>
      </c>
      <c r="D113" s="34">
        <v>51.7554779735</v>
      </c>
      <c r="E113" s="93"/>
      <c r="F113" s="93"/>
      <c r="G113" s="38">
        <v>36.1</v>
      </c>
      <c r="H113" s="113"/>
      <c r="I113" s="113"/>
    </row>
    <row r="114" spans="1:9" ht="15.75" customHeight="1" x14ac:dyDescent="0.25">
      <c r="A114" s="102"/>
      <c r="B114" s="105"/>
      <c r="C114" s="26">
        <v>9</v>
      </c>
      <c r="D114" s="34">
        <v>69.064509423000004</v>
      </c>
      <c r="E114" s="93"/>
      <c r="F114" s="93"/>
      <c r="G114" s="38">
        <v>35.78</v>
      </c>
      <c r="H114" s="113"/>
      <c r="I114" s="113"/>
    </row>
    <row r="115" spans="1:9" ht="15.75" customHeight="1" x14ac:dyDescent="0.25">
      <c r="A115" s="102"/>
      <c r="B115" s="106"/>
      <c r="C115" s="26">
        <v>10</v>
      </c>
      <c r="D115" s="34">
        <v>64.718594409000005</v>
      </c>
      <c r="E115" s="93"/>
      <c r="F115" s="93"/>
      <c r="G115" s="38">
        <v>36.119999999999997</v>
      </c>
      <c r="H115" s="114"/>
      <c r="I115" s="114"/>
    </row>
    <row r="116" spans="1:9" ht="15.75" customHeight="1" x14ac:dyDescent="0.25">
      <c r="A116" s="102"/>
      <c r="B116" s="104">
        <v>3</v>
      </c>
      <c r="C116" s="26">
        <v>1</v>
      </c>
      <c r="D116" s="34">
        <v>27.024381537999997</v>
      </c>
      <c r="E116" s="93">
        <f>AVERAGE(D116:D125)</f>
        <v>29.058133648250003</v>
      </c>
      <c r="F116" s="93">
        <f>STDEV(D116:D125)</f>
        <v>3.1833723365662308</v>
      </c>
      <c r="G116" s="38">
        <v>38.11</v>
      </c>
      <c r="H116" s="112">
        <f>AVERAGE(G116:G125)</f>
        <v>38.023000000000003</v>
      </c>
      <c r="I116" s="112">
        <f>STDEV(G116:G125)</f>
        <v>0.25311613496136048</v>
      </c>
    </row>
    <row r="117" spans="1:9" ht="15.75" customHeight="1" x14ac:dyDescent="0.25">
      <c r="A117" s="102"/>
      <c r="B117" s="105"/>
      <c r="C117" s="26">
        <v>2</v>
      </c>
      <c r="D117" s="34">
        <v>31.669203244000002</v>
      </c>
      <c r="E117" s="93"/>
      <c r="F117" s="93"/>
      <c r="G117" s="38">
        <v>38.14</v>
      </c>
      <c r="H117" s="113"/>
      <c r="I117" s="113"/>
    </row>
    <row r="118" spans="1:9" ht="15.75" customHeight="1" x14ac:dyDescent="0.25">
      <c r="A118" s="102"/>
      <c r="B118" s="105"/>
      <c r="C118" s="26">
        <v>3</v>
      </c>
      <c r="D118" s="34">
        <v>31.606931016500003</v>
      </c>
      <c r="E118" s="93"/>
      <c r="F118" s="93"/>
      <c r="G118" s="38">
        <v>38.090000000000003</v>
      </c>
      <c r="H118" s="113"/>
      <c r="I118" s="113"/>
    </row>
    <row r="119" spans="1:9" ht="15.75" customHeight="1" x14ac:dyDescent="0.25">
      <c r="A119" s="102"/>
      <c r="B119" s="105"/>
      <c r="C119" s="26">
        <v>4</v>
      </c>
      <c r="D119" s="34">
        <v>26.791963933000002</v>
      </c>
      <c r="E119" s="93"/>
      <c r="F119" s="93"/>
      <c r="G119" s="38">
        <v>37.81</v>
      </c>
      <c r="H119" s="113"/>
      <c r="I119" s="113"/>
    </row>
    <row r="120" spans="1:9" ht="15.75" customHeight="1" x14ac:dyDescent="0.25">
      <c r="A120" s="102"/>
      <c r="B120" s="105"/>
      <c r="C120" s="26">
        <v>5</v>
      </c>
      <c r="D120" s="34">
        <v>30.1441711025</v>
      </c>
      <c r="E120" s="93"/>
      <c r="F120" s="93"/>
      <c r="G120" s="38">
        <v>37.770000000000003</v>
      </c>
      <c r="H120" s="113"/>
      <c r="I120" s="113"/>
    </row>
    <row r="121" spans="1:9" ht="15.75" customHeight="1" x14ac:dyDescent="0.25">
      <c r="A121" s="102"/>
      <c r="B121" s="105"/>
      <c r="C121" s="26">
        <v>6</v>
      </c>
      <c r="D121" s="34">
        <v>26.950439397</v>
      </c>
      <c r="E121" s="93"/>
      <c r="F121" s="93"/>
      <c r="G121" s="38">
        <v>37.729999999999997</v>
      </c>
      <c r="H121" s="113"/>
      <c r="I121" s="113"/>
    </row>
    <row r="122" spans="1:9" ht="15.75" customHeight="1" x14ac:dyDescent="0.25">
      <c r="A122" s="102"/>
      <c r="B122" s="105"/>
      <c r="C122" s="26">
        <v>7</v>
      </c>
      <c r="D122" s="34">
        <v>25.446001220500001</v>
      </c>
      <c r="E122" s="93"/>
      <c r="F122" s="93"/>
      <c r="G122" s="38">
        <v>38.58</v>
      </c>
      <c r="H122" s="113"/>
      <c r="I122" s="113"/>
    </row>
    <row r="123" spans="1:9" ht="15.75" customHeight="1" x14ac:dyDescent="0.25">
      <c r="A123" s="102"/>
      <c r="B123" s="105"/>
      <c r="C123" s="26">
        <v>8</v>
      </c>
      <c r="D123" s="34">
        <v>34.1878451635</v>
      </c>
      <c r="E123" s="93"/>
      <c r="F123" s="93"/>
      <c r="G123" s="38">
        <v>37.9</v>
      </c>
      <c r="H123" s="113"/>
      <c r="I123" s="113"/>
    </row>
    <row r="124" spans="1:9" ht="15.75" customHeight="1" x14ac:dyDescent="0.25">
      <c r="A124" s="102"/>
      <c r="B124" s="105"/>
      <c r="C124" s="26">
        <v>9</v>
      </c>
      <c r="D124" s="34">
        <v>25.009997561500001</v>
      </c>
      <c r="E124" s="93"/>
      <c r="F124" s="93"/>
      <c r="G124" s="38">
        <v>37.93</v>
      </c>
      <c r="H124" s="113"/>
      <c r="I124" s="113"/>
    </row>
    <row r="125" spans="1:9" ht="15.75" customHeight="1" x14ac:dyDescent="0.25">
      <c r="A125" s="102"/>
      <c r="B125" s="106"/>
      <c r="C125" s="26">
        <v>10</v>
      </c>
      <c r="D125" s="34">
        <v>31.750402305999998</v>
      </c>
      <c r="E125" s="93"/>
      <c r="F125" s="93"/>
      <c r="G125" s="38">
        <v>38.17</v>
      </c>
      <c r="H125" s="114"/>
      <c r="I125" s="114"/>
    </row>
    <row r="126" spans="1:9" ht="15.75" customHeight="1" x14ac:dyDescent="0.25">
      <c r="D126" s="22"/>
      <c r="E126" s="22"/>
      <c r="F126" s="22"/>
    </row>
    <row r="127" spans="1:9" ht="15.75" customHeight="1" x14ac:dyDescent="0.25">
      <c r="D127" s="22"/>
      <c r="E127" s="22"/>
      <c r="F127" s="22"/>
    </row>
    <row r="128" spans="1:9" ht="15.75" customHeight="1" x14ac:dyDescent="0.25">
      <c r="D128" s="22"/>
      <c r="E128" s="22"/>
      <c r="F128" s="22"/>
    </row>
    <row r="129" spans="4:6" ht="15.75" customHeight="1" x14ac:dyDescent="0.25">
      <c r="D129" s="22"/>
      <c r="E129" s="22"/>
      <c r="F129" s="22"/>
    </row>
    <row r="130" spans="4:6" ht="15.75" customHeight="1" x14ac:dyDescent="0.25">
      <c r="D130" s="22"/>
      <c r="E130" s="22"/>
      <c r="F130" s="22"/>
    </row>
    <row r="131" spans="4:6" ht="15.75" customHeight="1" x14ac:dyDescent="0.25">
      <c r="D131" s="22"/>
      <c r="E131" s="22"/>
      <c r="F131" s="22"/>
    </row>
    <row r="132" spans="4:6" ht="15.75" customHeight="1" x14ac:dyDescent="0.25">
      <c r="D132" s="22"/>
      <c r="E132" s="22"/>
      <c r="F132" s="22"/>
    </row>
    <row r="133" spans="4:6" ht="15.75" customHeight="1" x14ac:dyDescent="0.25">
      <c r="D133" s="22"/>
      <c r="E133" s="22"/>
      <c r="F133" s="22"/>
    </row>
    <row r="134" spans="4:6" ht="15.75" customHeight="1" x14ac:dyDescent="0.25">
      <c r="D134" s="22"/>
      <c r="E134" s="22"/>
      <c r="F134" s="22"/>
    </row>
    <row r="135" spans="4:6" ht="15.75" customHeight="1" x14ac:dyDescent="0.25">
      <c r="D135" s="22"/>
      <c r="E135" s="22"/>
      <c r="F135" s="22"/>
    </row>
    <row r="136" spans="4:6" ht="15.75" customHeight="1" x14ac:dyDescent="0.25">
      <c r="D136" s="22"/>
      <c r="E136" s="22"/>
      <c r="F136" s="22"/>
    </row>
    <row r="137" spans="4:6" ht="15.75" customHeight="1" x14ac:dyDescent="0.25">
      <c r="D137" s="22"/>
      <c r="E137" s="22"/>
      <c r="F137" s="22"/>
    </row>
    <row r="138" spans="4:6" ht="15.75" customHeight="1" x14ac:dyDescent="0.25">
      <c r="D138" s="22"/>
      <c r="E138" s="22"/>
      <c r="F138" s="22"/>
    </row>
    <row r="139" spans="4:6" ht="15.75" customHeight="1" x14ac:dyDescent="0.25">
      <c r="D139" s="22"/>
      <c r="E139" s="22"/>
      <c r="F139" s="22"/>
    </row>
    <row r="140" spans="4:6" ht="15.75" customHeight="1" x14ac:dyDescent="0.25">
      <c r="D140" s="22"/>
      <c r="E140" s="22"/>
      <c r="F140" s="22"/>
    </row>
    <row r="141" spans="4:6" ht="15.75" customHeight="1" x14ac:dyDescent="0.25">
      <c r="D141" s="22"/>
      <c r="E141" s="22"/>
      <c r="F141" s="22"/>
    </row>
    <row r="142" spans="4:6" ht="15.75" customHeight="1" x14ac:dyDescent="0.25">
      <c r="D142" s="22"/>
      <c r="E142" s="22"/>
      <c r="F142" s="22"/>
    </row>
    <row r="143" spans="4:6" ht="15.75" customHeight="1" x14ac:dyDescent="0.25">
      <c r="D143" s="22"/>
      <c r="E143" s="22"/>
      <c r="F143" s="22"/>
    </row>
    <row r="144" spans="4:6" ht="15.75" customHeight="1" x14ac:dyDescent="0.25">
      <c r="D144" s="22"/>
      <c r="E144" s="22"/>
      <c r="F144" s="22"/>
    </row>
    <row r="145" spans="4:6" ht="15.75" customHeight="1" x14ac:dyDescent="0.25">
      <c r="D145" s="22"/>
      <c r="E145" s="22"/>
      <c r="F145" s="22"/>
    </row>
    <row r="146" spans="4:6" ht="15.75" customHeight="1" x14ac:dyDescent="0.25">
      <c r="D146" s="22"/>
      <c r="E146" s="22"/>
      <c r="F146" s="22"/>
    </row>
    <row r="147" spans="4:6" ht="15.75" customHeight="1" x14ac:dyDescent="0.25">
      <c r="D147" s="22"/>
      <c r="E147" s="22"/>
      <c r="F147" s="22"/>
    </row>
    <row r="148" spans="4:6" ht="15.75" customHeight="1" x14ac:dyDescent="0.25">
      <c r="D148" s="22"/>
      <c r="E148" s="22"/>
      <c r="F148" s="22"/>
    </row>
    <row r="149" spans="4:6" ht="15.75" customHeight="1" x14ac:dyDescent="0.25">
      <c r="D149" s="22"/>
      <c r="E149" s="22"/>
      <c r="F149" s="22"/>
    </row>
    <row r="150" spans="4:6" ht="15.75" customHeight="1" x14ac:dyDescent="0.25">
      <c r="D150" s="22"/>
      <c r="E150" s="22"/>
      <c r="F150" s="22"/>
    </row>
    <row r="151" spans="4:6" ht="15.75" customHeight="1" x14ac:dyDescent="0.25">
      <c r="D151" s="22"/>
      <c r="E151" s="22"/>
      <c r="F151" s="22"/>
    </row>
    <row r="152" spans="4:6" ht="15.75" customHeight="1" x14ac:dyDescent="0.25">
      <c r="D152" s="22"/>
      <c r="E152" s="22"/>
      <c r="F152" s="22"/>
    </row>
    <row r="153" spans="4:6" ht="15.75" customHeight="1" x14ac:dyDescent="0.25">
      <c r="D153" s="22"/>
      <c r="E153" s="22"/>
      <c r="F153" s="22"/>
    </row>
    <row r="154" spans="4:6" ht="15.75" customHeight="1" x14ac:dyDescent="0.25">
      <c r="D154" s="22"/>
      <c r="E154" s="22"/>
      <c r="F154" s="22"/>
    </row>
    <row r="155" spans="4:6" ht="15.75" customHeight="1" x14ac:dyDescent="0.25">
      <c r="D155" s="22"/>
      <c r="E155" s="22"/>
      <c r="F155" s="22"/>
    </row>
    <row r="156" spans="4:6" ht="15.75" customHeight="1" x14ac:dyDescent="0.25">
      <c r="D156" s="22"/>
      <c r="E156" s="22"/>
      <c r="F156" s="22"/>
    </row>
    <row r="157" spans="4:6" ht="15.75" customHeight="1" x14ac:dyDescent="0.25">
      <c r="D157" s="22"/>
      <c r="E157" s="22"/>
      <c r="F157" s="22"/>
    </row>
    <row r="158" spans="4:6" ht="15.75" customHeight="1" x14ac:dyDescent="0.25">
      <c r="D158" s="22"/>
      <c r="E158" s="22"/>
      <c r="F158" s="22"/>
    </row>
    <row r="159" spans="4:6" ht="15.75" customHeight="1" x14ac:dyDescent="0.25">
      <c r="D159" s="22"/>
      <c r="E159" s="22"/>
      <c r="F159" s="22"/>
    </row>
    <row r="160" spans="4:6" ht="15.75" customHeight="1" x14ac:dyDescent="0.25">
      <c r="D160" s="22"/>
      <c r="E160" s="22"/>
      <c r="F160" s="22"/>
    </row>
    <row r="161" spans="4:6" ht="15.75" customHeight="1" x14ac:dyDescent="0.25">
      <c r="D161" s="22"/>
      <c r="E161" s="22"/>
      <c r="F161" s="22"/>
    </row>
    <row r="162" spans="4:6" ht="15.75" customHeight="1" x14ac:dyDescent="0.25">
      <c r="D162" s="22"/>
      <c r="E162" s="22"/>
      <c r="F162" s="22"/>
    </row>
    <row r="163" spans="4:6" ht="15.75" customHeight="1" x14ac:dyDescent="0.25">
      <c r="D163" s="22"/>
      <c r="E163" s="22"/>
      <c r="F163" s="22"/>
    </row>
    <row r="164" spans="4:6" ht="15.75" customHeight="1" x14ac:dyDescent="0.25">
      <c r="D164" s="22"/>
      <c r="E164" s="22"/>
      <c r="F164" s="22"/>
    </row>
    <row r="165" spans="4:6" ht="15.75" customHeight="1" x14ac:dyDescent="0.25">
      <c r="D165" s="22"/>
      <c r="E165" s="22"/>
      <c r="F165" s="22"/>
    </row>
    <row r="166" spans="4:6" ht="15.75" customHeight="1" x14ac:dyDescent="0.25">
      <c r="D166" s="22"/>
      <c r="E166" s="22"/>
      <c r="F166" s="22"/>
    </row>
    <row r="167" spans="4:6" ht="15.75" customHeight="1" x14ac:dyDescent="0.25">
      <c r="D167" s="22"/>
      <c r="E167" s="22"/>
      <c r="F167" s="22"/>
    </row>
    <row r="168" spans="4:6" ht="15.75" customHeight="1" x14ac:dyDescent="0.25">
      <c r="D168" s="22"/>
      <c r="E168" s="22"/>
      <c r="F168" s="22"/>
    </row>
    <row r="169" spans="4:6" ht="15.75" customHeight="1" x14ac:dyDescent="0.25">
      <c r="D169" s="22"/>
      <c r="E169" s="22"/>
      <c r="F169" s="22"/>
    </row>
    <row r="170" spans="4:6" ht="15.75" customHeight="1" x14ac:dyDescent="0.25">
      <c r="D170" s="22"/>
      <c r="E170" s="22"/>
      <c r="F170" s="22"/>
    </row>
    <row r="171" spans="4:6" ht="15.75" customHeight="1" x14ac:dyDescent="0.25">
      <c r="D171" s="22"/>
      <c r="E171" s="22"/>
      <c r="F171" s="22"/>
    </row>
    <row r="172" spans="4:6" ht="15.75" customHeight="1" x14ac:dyDescent="0.25">
      <c r="D172" s="22"/>
      <c r="E172" s="22"/>
      <c r="F172" s="22"/>
    </row>
    <row r="173" spans="4:6" ht="15.75" customHeight="1" x14ac:dyDescent="0.25">
      <c r="D173" s="22"/>
      <c r="E173" s="22"/>
      <c r="F173" s="22"/>
    </row>
    <row r="174" spans="4:6" ht="15.75" customHeight="1" x14ac:dyDescent="0.25">
      <c r="D174" s="22"/>
      <c r="E174" s="22"/>
      <c r="F174" s="22"/>
    </row>
    <row r="175" spans="4:6" ht="15.75" customHeight="1" x14ac:dyDescent="0.25">
      <c r="D175" s="22"/>
      <c r="E175" s="22"/>
      <c r="F175" s="22"/>
    </row>
    <row r="176" spans="4:6" ht="15.75" customHeight="1" x14ac:dyDescent="0.25">
      <c r="D176" s="22"/>
      <c r="E176" s="22"/>
      <c r="F176" s="22"/>
    </row>
    <row r="177" spans="4:6" ht="15.75" customHeight="1" x14ac:dyDescent="0.25">
      <c r="D177" s="22"/>
      <c r="E177" s="22"/>
      <c r="F177" s="22"/>
    </row>
    <row r="178" spans="4:6" ht="15.75" customHeight="1" x14ac:dyDescent="0.25">
      <c r="D178" s="22"/>
      <c r="E178" s="22"/>
      <c r="F178" s="22"/>
    </row>
    <row r="179" spans="4:6" ht="15.75" customHeight="1" x14ac:dyDescent="0.25">
      <c r="D179" s="22"/>
      <c r="E179" s="22"/>
      <c r="F179" s="22"/>
    </row>
    <row r="180" spans="4:6" ht="15.75" customHeight="1" x14ac:dyDescent="0.25">
      <c r="D180" s="22"/>
      <c r="E180" s="22"/>
      <c r="F180" s="22"/>
    </row>
    <row r="181" spans="4:6" ht="15.75" customHeight="1" x14ac:dyDescent="0.25">
      <c r="D181" s="22"/>
      <c r="E181" s="22"/>
      <c r="F181" s="22"/>
    </row>
    <row r="182" spans="4:6" ht="15.75" customHeight="1" x14ac:dyDescent="0.25">
      <c r="D182" s="22"/>
      <c r="E182" s="22"/>
      <c r="F182" s="22"/>
    </row>
    <row r="183" spans="4:6" ht="15.75" customHeight="1" x14ac:dyDescent="0.25">
      <c r="D183" s="22"/>
      <c r="E183" s="22"/>
      <c r="F183" s="22"/>
    </row>
    <row r="184" spans="4:6" ht="15.75" customHeight="1" x14ac:dyDescent="0.25">
      <c r="D184" s="22"/>
      <c r="E184" s="22"/>
      <c r="F184" s="22"/>
    </row>
    <row r="185" spans="4:6" ht="15.75" customHeight="1" x14ac:dyDescent="0.25">
      <c r="D185" s="22"/>
      <c r="E185" s="22"/>
      <c r="F185" s="22"/>
    </row>
    <row r="186" spans="4:6" ht="15.75" customHeight="1" x14ac:dyDescent="0.25">
      <c r="D186" s="22"/>
      <c r="E186" s="22"/>
      <c r="F186" s="22"/>
    </row>
    <row r="187" spans="4:6" ht="15.75" customHeight="1" x14ac:dyDescent="0.25">
      <c r="D187" s="22"/>
      <c r="E187" s="22"/>
      <c r="F187" s="22"/>
    </row>
    <row r="188" spans="4:6" ht="15.75" customHeight="1" x14ac:dyDescent="0.25">
      <c r="D188" s="22"/>
      <c r="E188" s="22"/>
      <c r="F188" s="22"/>
    </row>
    <row r="189" spans="4:6" ht="15.75" customHeight="1" x14ac:dyDescent="0.25">
      <c r="D189" s="22"/>
      <c r="E189" s="22"/>
      <c r="F189" s="22"/>
    </row>
    <row r="190" spans="4:6" ht="15.75" customHeight="1" x14ac:dyDescent="0.25">
      <c r="D190" s="22"/>
      <c r="E190" s="22"/>
      <c r="F190" s="22"/>
    </row>
    <row r="191" spans="4:6" ht="15.75" customHeight="1" x14ac:dyDescent="0.25">
      <c r="D191" s="22"/>
      <c r="E191" s="22"/>
      <c r="F191" s="22"/>
    </row>
    <row r="192" spans="4:6" ht="15.75" customHeight="1" x14ac:dyDescent="0.25">
      <c r="D192" s="22"/>
      <c r="E192" s="22"/>
      <c r="F192" s="22"/>
    </row>
    <row r="193" spans="4:6" ht="15.75" customHeight="1" x14ac:dyDescent="0.25">
      <c r="D193" s="22"/>
      <c r="E193" s="22"/>
      <c r="F193" s="22"/>
    </row>
    <row r="194" spans="4:6" ht="15.75" customHeight="1" x14ac:dyDescent="0.25">
      <c r="D194" s="22"/>
      <c r="E194" s="22"/>
      <c r="F194" s="22"/>
    </row>
    <row r="195" spans="4:6" ht="15.75" customHeight="1" x14ac:dyDescent="0.25">
      <c r="D195" s="22"/>
      <c r="E195" s="22"/>
      <c r="F195" s="22"/>
    </row>
    <row r="196" spans="4:6" ht="15.75" customHeight="1" x14ac:dyDescent="0.25">
      <c r="D196" s="22"/>
      <c r="E196" s="22"/>
      <c r="F196" s="22"/>
    </row>
    <row r="197" spans="4:6" ht="15.75" customHeight="1" x14ac:dyDescent="0.25">
      <c r="D197" s="22"/>
      <c r="E197" s="22"/>
      <c r="F197" s="22"/>
    </row>
    <row r="198" spans="4:6" ht="15.75" customHeight="1" x14ac:dyDescent="0.25">
      <c r="D198" s="22"/>
      <c r="E198" s="22"/>
      <c r="F198" s="22"/>
    </row>
    <row r="199" spans="4:6" ht="15.75" customHeight="1" x14ac:dyDescent="0.25">
      <c r="D199" s="22"/>
      <c r="E199" s="22"/>
      <c r="F199" s="22"/>
    </row>
    <row r="200" spans="4:6" ht="15.75" customHeight="1" x14ac:dyDescent="0.25">
      <c r="D200" s="22"/>
      <c r="E200" s="22"/>
      <c r="F200" s="22"/>
    </row>
    <row r="201" spans="4:6" ht="15.75" customHeight="1" x14ac:dyDescent="0.25">
      <c r="D201" s="22"/>
      <c r="E201" s="22"/>
      <c r="F201" s="22"/>
    </row>
    <row r="202" spans="4:6" ht="15.75" customHeight="1" x14ac:dyDescent="0.25">
      <c r="D202" s="22"/>
      <c r="E202" s="22"/>
      <c r="F202" s="22"/>
    </row>
    <row r="203" spans="4:6" ht="15.75" customHeight="1" x14ac:dyDescent="0.25">
      <c r="D203" s="22"/>
      <c r="E203" s="22"/>
      <c r="F203" s="22"/>
    </row>
    <row r="204" spans="4:6" ht="15.75" customHeight="1" x14ac:dyDescent="0.25">
      <c r="D204" s="22"/>
      <c r="E204" s="22"/>
      <c r="F204" s="22"/>
    </row>
    <row r="205" spans="4:6" ht="15.75" customHeight="1" x14ac:dyDescent="0.25">
      <c r="D205" s="22"/>
      <c r="E205" s="22"/>
      <c r="F205" s="22"/>
    </row>
    <row r="206" spans="4:6" ht="15.75" customHeight="1" x14ac:dyDescent="0.25">
      <c r="D206" s="22"/>
      <c r="E206" s="22"/>
      <c r="F206" s="22"/>
    </row>
    <row r="207" spans="4:6" ht="15.75" customHeight="1" x14ac:dyDescent="0.25">
      <c r="D207" s="22"/>
      <c r="E207" s="22"/>
      <c r="F207" s="22"/>
    </row>
    <row r="208" spans="4:6" ht="15.75" customHeight="1" x14ac:dyDescent="0.25">
      <c r="D208" s="22"/>
      <c r="E208" s="22"/>
      <c r="F208" s="22"/>
    </row>
    <row r="209" spans="4:6" ht="15.75" customHeight="1" x14ac:dyDescent="0.25">
      <c r="D209" s="22"/>
      <c r="E209" s="22"/>
      <c r="F209" s="22"/>
    </row>
    <row r="210" spans="4:6" ht="15.75" customHeight="1" x14ac:dyDescent="0.25">
      <c r="D210" s="22"/>
      <c r="E210" s="22"/>
      <c r="F210" s="22"/>
    </row>
    <row r="211" spans="4:6" ht="15.75" customHeight="1" x14ac:dyDescent="0.25">
      <c r="D211" s="22"/>
      <c r="E211" s="22"/>
      <c r="F211" s="22"/>
    </row>
    <row r="212" spans="4:6" ht="15.75" customHeight="1" x14ac:dyDescent="0.25">
      <c r="D212" s="22"/>
      <c r="E212" s="22"/>
      <c r="F212" s="22"/>
    </row>
    <row r="213" spans="4:6" ht="15.75" customHeight="1" x14ac:dyDescent="0.25">
      <c r="D213" s="22"/>
      <c r="E213" s="22"/>
      <c r="F213" s="22"/>
    </row>
    <row r="214" spans="4:6" ht="15.75" customHeight="1" x14ac:dyDescent="0.25">
      <c r="D214" s="22"/>
      <c r="E214" s="22"/>
      <c r="F214" s="22"/>
    </row>
    <row r="215" spans="4:6" ht="15.75" customHeight="1" x14ac:dyDescent="0.25">
      <c r="D215" s="22"/>
      <c r="E215" s="22"/>
      <c r="F215" s="22"/>
    </row>
    <row r="216" spans="4:6" ht="15.75" customHeight="1" x14ac:dyDescent="0.25">
      <c r="D216" s="22"/>
      <c r="E216" s="22"/>
      <c r="F216" s="22"/>
    </row>
    <row r="217" spans="4:6" ht="15.75" customHeight="1" x14ac:dyDescent="0.25">
      <c r="D217" s="22"/>
      <c r="E217" s="22"/>
      <c r="F217" s="22"/>
    </row>
    <row r="218" spans="4:6" ht="15.75" customHeight="1" x14ac:dyDescent="0.25">
      <c r="D218" s="22"/>
      <c r="E218" s="22"/>
      <c r="F218" s="22"/>
    </row>
    <row r="219" spans="4:6" ht="15.75" customHeight="1" x14ac:dyDescent="0.25">
      <c r="D219" s="22"/>
      <c r="E219" s="22"/>
      <c r="F219" s="22"/>
    </row>
    <row r="220" spans="4:6" ht="15.75" customHeight="1" x14ac:dyDescent="0.25">
      <c r="D220" s="22"/>
      <c r="E220" s="22"/>
      <c r="F220" s="22"/>
    </row>
    <row r="221" spans="4:6" ht="15.75" customHeight="1" x14ac:dyDescent="0.25">
      <c r="D221" s="22"/>
      <c r="E221" s="22"/>
      <c r="F221" s="22"/>
    </row>
    <row r="222" spans="4:6" ht="15.75" customHeight="1" x14ac:dyDescent="0.25">
      <c r="D222" s="22"/>
      <c r="E222" s="22"/>
      <c r="F222" s="22"/>
    </row>
    <row r="223" spans="4:6" ht="15.75" customHeight="1" x14ac:dyDescent="0.25">
      <c r="D223" s="22"/>
      <c r="E223" s="22"/>
      <c r="F223" s="22"/>
    </row>
    <row r="224" spans="4:6" ht="15.75" customHeight="1" x14ac:dyDescent="0.25">
      <c r="D224" s="22"/>
      <c r="E224" s="22"/>
      <c r="F224" s="22"/>
    </row>
    <row r="225" spans="4:6" ht="15.75" customHeight="1" x14ac:dyDescent="0.25">
      <c r="D225" s="22"/>
      <c r="E225" s="22"/>
      <c r="F225" s="22"/>
    </row>
    <row r="226" spans="4:6" ht="15.75" customHeight="1" x14ac:dyDescent="0.25">
      <c r="D226" s="22"/>
      <c r="E226" s="22"/>
      <c r="F226" s="22"/>
    </row>
    <row r="227" spans="4:6" ht="15.75" customHeight="1" x14ac:dyDescent="0.25">
      <c r="D227" s="22"/>
      <c r="E227" s="22"/>
      <c r="F227" s="22"/>
    </row>
    <row r="228" spans="4:6" ht="15.75" customHeight="1" x14ac:dyDescent="0.25">
      <c r="D228" s="22"/>
      <c r="E228" s="22"/>
      <c r="F228" s="22"/>
    </row>
    <row r="229" spans="4:6" ht="15.75" customHeight="1" x14ac:dyDescent="0.25">
      <c r="D229" s="22"/>
      <c r="E229" s="22"/>
      <c r="F229" s="22"/>
    </row>
    <row r="230" spans="4:6" ht="15.75" customHeight="1" x14ac:dyDescent="0.25">
      <c r="D230" s="22"/>
      <c r="E230" s="22"/>
      <c r="F230" s="22"/>
    </row>
    <row r="231" spans="4:6" ht="15.75" customHeight="1" x14ac:dyDescent="0.25">
      <c r="D231" s="22"/>
      <c r="E231" s="22"/>
      <c r="F231" s="22"/>
    </row>
    <row r="232" spans="4:6" ht="15.75" customHeight="1" x14ac:dyDescent="0.25">
      <c r="D232" s="22"/>
      <c r="E232" s="22"/>
      <c r="F232" s="22"/>
    </row>
    <row r="233" spans="4:6" ht="15.75" customHeight="1" x14ac:dyDescent="0.25">
      <c r="D233" s="22"/>
      <c r="E233" s="22"/>
      <c r="F233" s="22"/>
    </row>
    <row r="234" spans="4:6" ht="15.75" customHeight="1" x14ac:dyDescent="0.25">
      <c r="D234" s="22"/>
      <c r="E234" s="22"/>
      <c r="F234" s="22"/>
    </row>
    <row r="235" spans="4:6" ht="15.75" customHeight="1" x14ac:dyDescent="0.25">
      <c r="D235" s="22"/>
      <c r="E235" s="22"/>
      <c r="F235" s="22"/>
    </row>
    <row r="236" spans="4:6" ht="15.75" customHeight="1" x14ac:dyDescent="0.25">
      <c r="D236" s="22"/>
      <c r="E236" s="22"/>
      <c r="F236" s="22"/>
    </row>
    <row r="237" spans="4:6" ht="15.75" customHeight="1" x14ac:dyDescent="0.25">
      <c r="D237" s="22"/>
      <c r="E237" s="22"/>
      <c r="F237" s="22"/>
    </row>
    <row r="238" spans="4:6" ht="15.75" customHeight="1" x14ac:dyDescent="0.25">
      <c r="D238" s="22"/>
      <c r="E238" s="22"/>
      <c r="F238" s="22"/>
    </row>
    <row r="239" spans="4:6" ht="15.75" customHeight="1" x14ac:dyDescent="0.25">
      <c r="D239" s="22"/>
      <c r="E239" s="22"/>
      <c r="F239" s="22"/>
    </row>
    <row r="240" spans="4:6" ht="15.75" customHeight="1" x14ac:dyDescent="0.25">
      <c r="D240" s="22"/>
      <c r="E240" s="22"/>
      <c r="F240" s="22"/>
    </row>
    <row r="241" spans="4:6" ht="15.75" customHeight="1" x14ac:dyDescent="0.25">
      <c r="D241" s="22"/>
      <c r="E241" s="22"/>
      <c r="F241" s="22"/>
    </row>
    <row r="242" spans="4:6" ht="15.75" customHeight="1" x14ac:dyDescent="0.25">
      <c r="D242" s="22"/>
      <c r="E242" s="22"/>
      <c r="F242" s="22"/>
    </row>
    <row r="243" spans="4:6" ht="15.75" customHeight="1" x14ac:dyDescent="0.25">
      <c r="D243" s="22"/>
      <c r="E243" s="22"/>
      <c r="F243" s="22"/>
    </row>
    <row r="244" spans="4:6" ht="15.75" customHeight="1" x14ac:dyDescent="0.25">
      <c r="D244" s="22"/>
      <c r="E244" s="22"/>
      <c r="F244" s="22"/>
    </row>
    <row r="245" spans="4:6" ht="15.75" customHeight="1" x14ac:dyDescent="0.25">
      <c r="D245" s="22"/>
      <c r="E245" s="22"/>
      <c r="F245" s="22"/>
    </row>
    <row r="246" spans="4:6" ht="15.75" customHeight="1" x14ac:dyDescent="0.25">
      <c r="D246" s="22"/>
      <c r="E246" s="22"/>
      <c r="F246" s="22"/>
    </row>
    <row r="247" spans="4:6" ht="15.75" customHeight="1" x14ac:dyDescent="0.25">
      <c r="D247" s="22"/>
      <c r="E247" s="22"/>
      <c r="F247" s="22"/>
    </row>
    <row r="248" spans="4:6" ht="15.75" customHeight="1" x14ac:dyDescent="0.25">
      <c r="D248" s="22"/>
      <c r="E248" s="22"/>
      <c r="F248" s="22"/>
    </row>
    <row r="249" spans="4:6" ht="15.75" customHeight="1" x14ac:dyDescent="0.25">
      <c r="D249" s="22"/>
      <c r="E249" s="22"/>
      <c r="F249" s="22"/>
    </row>
    <row r="250" spans="4:6" ht="15.75" customHeight="1" x14ac:dyDescent="0.25">
      <c r="D250" s="22"/>
      <c r="E250" s="22"/>
      <c r="F250" s="22"/>
    </row>
    <row r="251" spans="4:6" ht="15.75" customHeight="1" x14ac:dyDescent="0.25">
      <c r="D251" s="22"/>
      <c r="E251" s="22"/>
      <c r="F251" s="22"/>
    </row>
    <row r="252" spans="4:6" ht="15.75" customHeight="1" x14ac:dyDescent="0.25">
      <c r="D252" s="22"/>
      <c r="E252" s="22"/>
      <c r="F252" s="22"/>
    </row>
    <row r="253" spans="4:6" ht="15.75" customHeight="1" x14ac:dyDescent="0.25">
      <c r="D253" s="22"/>
      <c r="E253" s="22"/>
      <c r="F253" s="22"/>
    </row>
    <row r="254" spans="4:6" ht="15.75" customHeight="1" x14ac:dyDescent="0.25">
      <c r="D254" s="22"/>
      <c r="E254" s="22"/>
      <c r="F254" s="22"/>
    </row>
    <row r="255" spans="4:6" ht="15.75" customHeight="1" x14ac:dyDescent="0.25">
      <c r="D255" s="22"/>
      <c r="E255" s="22"/>
      <c r="F255" s="22"/>
    </row>
    <row r="256" spans="4:6" ht="15.75" customHeight="1" x14ac:dyDescent="0.25">
      <c r="D256" s="22"/>
      <c r="E256" s="22"/>
      <c r="F256" s="22"/>
    </row>
    <row r="257" spans="4:6" ht="15.75" customHeight="1" x14ac:dyDescent="0.25">
      <c r="D257" s="22"/>
      <c r="E257" s="22"/>
      <c r="F257" s="22"/>
    </row>
    <row r="258" spans="4:6" ht="15.75" customHeight="1" x14ac:dyDescent="0.25">
      <c r="D258" s="22"/>
      <c r="E258" s="22"/>
      <c r="F258" s="22"/>
    </row>
    <row r="259" spans="4:6" ht="15.75" customHeight="1" x14ac:dyDescent="0.25">
      <c r="D259" s="22"/>
      <c r="E259" s="22"/>
      <c r="F259" s="22"/>
    </row>
    <row r="260" spans="4:6" ht="15.75" customHeight="1" x14ac:dyDescent="0.25">
      <c r="D260" s="22"/>
      <c r="E260" s="22"/>
      <c r="F260" s="22"/>
    </row>
    <row r="261" spans="4:6" ht="15.75" customHeight="1" x14ac:dyDescent="0.25">
      <c r="D261" s="22"/>
      <c r="E261" s="22"/>
      <c r="F261" s="22"/>
    </row>
    <row r="262" spans="4:6" ht="15.75" customHeight="1" x14ac:dyDescent="0.25">
      <c r="D262" s="22"/>
      <c r="E262" s="22"/>
      <c r="F262" s="22"/>
    </row>
    <row r="263" spans="4:6" ht="15.75" customHeight="1" x14ac:dyDescent="0.25">
      <c r="D263" s="22"/>
      <c r="E263" s="22"/>
      <c r="F263" s="22"/>
    </row>
    <row r="264" spans="4:6" ht="15.75" customHeight="1" x14ac:dyDescent="0.25">
      <c r="D264" s="22"/>
      <c r="E264" s="22"/>
      <c r="F264" s="22"/>
    </row>
    <row r="265" spans="4:6" ht="15.75" customHeight="1" x14ac:dyDescent="0.25">
      <c r="D265" s="22"/>
      <c r="E265" s="22"/>
      <c r="F265" s="22"/>
    </row>
    <row r="266" spans="4:6" ht="15.75" customHeight="1" x14ac:dyDescent="0.25">
      <c r="D266" s="22"/>
      <c r="E266" s="22"/>
      <c r="F266" s="22"/>
    </row>
    <row r="267" spans="4:6" ht="15.75" customHeight="1" x14ac:dyDescent="0.25">
      <c r="D267" s="22"/>
      <c r="E267" s="22"/>
      <c r="F267" s="22"/>
    </row>
    <row r="268" spans="4:6" ht="15.75" customHeight="1" x14ac:dyDescent="0.25">
      <c r="D268" s="22"/>
      <c r="E268" s="22"/>
      <c r="F268" s="22"/>
    </row>
    <row r="269" spans="4:6" ht="15.75" customHeight="1" x14ac:dyDescent="0.25">
      <c r="D269" s="22"/>
      <c r="E269" s="22"/>
      <c r="F269" s="22"/>
    </row>
    <row r="270" spans="4:6" ht="15.75" customHeight="1" x14ac:dyDescent="0.25">
      <c r="D270" s="22"/>
      <c r="E270" s="22"/>
      <c r="F270" s="22"/>
    </row>
    <row r="271" spans="4:6" ht="15.75" customHeight="1" x14ac:dyDescent="0.25">
      <c r="D271" s="22"/>
      <c r="E271" s="22"/>
      <c r="F271" s="22"/>
    </row>
    <row r="272" spans="4:6" ht="15.75" customHeight="1" x14ac:dyDescent="0.25">
      <c r="D272" s="22"/>
      <c r="E272" s="22"/>
      <c r="F272" s="22"/>
    </row>
    <row r="273" spans="4:6" ht="15.75" customHeight="1" x14ac:dyDescent="0.25">
      <c r="D273" s="22"/>
      <c r="E273" s="22"/>
      <c r="F273" s="22"/>
    </row>
    <row r="274" spans="4:6" ht="15.75" customHeight="1" x14ac:dyDescent="0.25">
      <c r="D274" s="22"/>
      <c r="E274" s="22"/>
      <c r="F274" s="22"/>
    </row>
    <row r="275" spans="4:6" ht="15.75" customHeight="1" x14ac:dyDescent="0.25">
      <c r="D275" s="22"/>
      <c r="E275" s="22"/>
      <c r="F275" s="22"/>
    </row>
    <row r="276" spans="4:6" ht="15.75" customHeight="1" x14ac:dyDescent="0.25">
      <c r="D276" s="22"/>
      <c r="E276" s="22"/>
      <c r="F276" s="22"/>
    </row>
    <row r="277" spans="4:6" ht="15.75" customHeight="1" x14ac:dyDescent="0.25">
      <c r="D277" s="22"/>
      <c r="E277" s="22"/>
      <c r="F277" s="22"/>
    </row>
    <row r="278" spans="4:6" ht="15.75" customHeight="1" x14ac:dyDescent="0.25">
      <c r="D278" s="22"/>
      <c r="E278" s="22"/>
      <c r="F278" s="22"/>
    </row>
    <row r="279" spans="4:6" ht="15.75" customHeight="1" x14ac:dyDescent="0.25">
      <c r="D279" s="22"/>
      <c r="E279" s="22"/>
      <c r="F279" s="22"/>
    </row>
    <row r="280" spans="4:6" ht="15.75" customHeight="1" x14ac:dyDescent="0.25">
      <c r="D280" s="22"/>
      <c r="E280" s="22"/>
      <c r="F280" s="22"/>
    </row>
    <row r="281" spans="4:6" ht="15.75" customHeight="1" x14ac:dyDescent="0.25">
      <c r="D281" s="22"/>
      <c r="E281" s="22"/>
      <c r="F281" s="22"/>
    </row>
    <row r="282" spans="4:6" ht="15.75" customHeight="1" x14ac:dyDescent="0.25">
      <c r="D282" s="22"/>
      <c r="E282" s="22"/>
      <c r="F282" s="22"/>
    </row>
    <row r="283" spans="4:6" ht="15.75" customHeight="1" x14ac:dyDescent="0.25">
      <c r="D283" s="22"/>
      <c r="E283" s="22"/>
      <c r="F283" s="22"/>
    </row>
    <row r="284" spans="4:6" ht="15.75" customHeight="1" x14ac:dyDescent="0.25">
      <c r="D284" s="22"/>
      <c r="E284" s="22"/>
      <c r="F284" s="22"/>
    </row>
    <row r="285" spans="4:6" ht="15.75" customHeight="1" x14ac:dyDescent="0.25">
      <c r="D285" s="22"/>
      <c r="E285" s="22"/>
      <c r="F285" s="22"/>
    </row>
    <row r="286" spans="4:6" ht="15.75" customHeight="1" x14ac:dyDescent="0.25">
      <c r="D286" s="22"/>
      <c r="E286" s="22"/>
      <c r="F286" s="22"/>
    </row>
    <row r="287" spans="4:6" ht="15.75" customHeight="1" x14ac:dyDescent="0.25">
      <c r="D287" s="22"/>
      <c r="E287" s="22"/>
      <c r="F287" s="22"/>
    </row>
    <row r="288" spans="4:6" ht="15.75" customHeight="1" x14ac:dyDescent="0.25">
      <c r="D288" s="22"/>
      <c r="E288" s="22"/>
      <c r="F288" s="22"/>
    </row>
    <row r="289" spans="4:6" ht="15.75" customHeight="1" x14ac:dyDescent="0.25">
      <c r="D289" s="22"/>
      <c r="E289" s="22"/>
      <c r="F289" s="22"/>
    </row>
    <row r="290" spans="4:6" ht="15.75" customHeight="1" x14ac:dyDescent="0.25">
      <c r="D290" s="22"/>
      <c r="E290" s="22"/>
      <c r="F290" s="22"/>
    </row>
    <row r="291" spans="4:6" ht="15.75" customHeight="1" x14ac:dyDescent="0.25">
      <c r="D291" s="22"/>
      <c r="E291" s="22"/>
      <c r="F291" s="22"/>
    </row>
    <row r="292" spans="4:6" ht="15.75" customHeight="1" x14ac:dyDescent="0.25">
      <c r="D292" s="22"/>
      <c r="E292" s="22"/>
      <c r="F292" s="22"/>
    </row>
    <row r="293" spans="4:6" ht="15.75" customHeight="1" x14ac:dyDescent="0.25">
      <c r="D293" s="22"/>
      <c r="E293" s="22"/>
      <c r="F293" s="22"/>
    </row>
    <row r="294" spans="4:6" ht="15.75" customHeight="1" x14ac:dyDescent="0.25">
      <c r="D294" s="22"/>
      <c r="E294" s="22"/>
      <c r="F294" s="22"/>
    </row>
    <row r="295" spans="4:6" ht="15.75" customHeight="1" x14ac:dyDescent="0.25">
      <c r="D295" s="22"/>
      <c r="E295" s="22"/>
      <c r="F295" s="22"/>
    </row>
    <row r="296" spans="4:6" ht="15.75" customHeight="1" x14ac:dyDescent="0.25">
      <c r="D296" s="22"/>
      <c r="E296" s="22"/>
      <c r="F296" s="22"/>
    </row>
    <row r="297" spans="4:6" ht="15.75" customHeight="1" x14ac:dyDescent="0.25">
      <c r="D297" s="22"/>
      <c r="E297" s="22"/>
      <c r="F297" s="22"/>
    </row>
    <row r="298" spans="4:6" ht="15.75" customHeight="1" x14ac:dyDescent="0.25">
      <c r="D298" s="22"/>
      <c r="E298" s="22"/>
      <c r="F298" s="22"/>
    </row>
    <row r="299" spans="4:6" ht="15.75" customHeight="1" x14ac:dyDescent="0.25">
      <c r="D299" s="22"/>
      <c r="E299" s="22"/>
      <c r="F299" s="22"/>
    </row>
    <row r="300" spans="4:6" ht="15.75" customHeight="1" x14ac:dyDescent="0.25">
      <c r="D300" s="22"/>
      <c r="E300" s="22"/>
      <c r="F300" s="22"/>
    </row>
    <row r="301" spans="4:6" ht="15.75" customHeight="1" x14ac:dyDescent="0.25">
      <c r="D301" s="22"/>
      <c r="E301" s="22"/>
      <c r="F301" s="22"/>
    </row>
    <row r="302" spans="4:6" ht="15.75" customHeight="1" x14ac:dyDescent="0.25">
      <c r="D302" s="22"/>
      <c r="E302" s="22"/>
      <c r="F302" s="22"/>
    </row>
    <row r="303" spans="4:6" ht="15.75" customHeight="1" x14ac:dyDescent="0.25">
      <c r="D303" s="22"/>
      <c r="E303" s="22"/>
      <c r="F303" s="22"/>
    </row>
    <row r="304" spans="4:6" ht="15.75" customHeight="1" x14ac:dyDescent="0.25">
      <c r="D304" s="22"/>
      <c r="E304" s="22"/>
      <c r="F304" s="22"/>
    </row>
    <row r="305" spans="4:6" ht="15.75" customHeight="1" x14ac:dyDescent="0.25">
      <c r="D305" s="22"/>
      <c r="E305" s="22"/>
      <c r="F305" s="22"/>
    </row>
    <row r="306" spans="4:6" ht="15.75" customHeight="1" x14ac:dyDescent="0.25">
      <c r="D306" s="22"/>
      <c r="E306" s="22"/>
      <c r="F306" s="22"/>
    </row>
    <row r="307" spans="4:6" ht="15.75" customHeight="1" x14ac:dyDescent="0.25">
      <c r="D307" s="22"/>
      <c r="E307" s="22"/>
      <c r="F307" s="22"/>
    </row>
    <row r="308" spans="4:6" ht="15.75" customHeight="1" x14ac:dyDescent="0.25">
      <c r="D308" s="22"/>
      <c r="E308" s="22"/>
      <c r="F308" s="22"/>
    </row>
    <row r="309" spans="4:6" ht="15.75" customHeight="1" x14ac:dyDescent="0.25">
      <c r="D309" s="22"/>
      <c r="E309" s="22"/>
      <c r="F309" s="22"/>
    </row>
    <row r="310" spans="4:6" ht="15.75" customHeight="1" x14ac:dyDescent="0.25">
      <c r="D310" s="22"/>
      <c r="E310" s="22"/>
      <c r="F310" s="22"/>
    </row>
    <row r="311" spans="4:6" ht="15.75" customHeight="1" x14ac:dyDescent="0.25">
      <c r="D311" s="22"/>
      <c r="E311" s="22"/>
      <c r="F311" s="22"/>
    </row>
    <row r="312" spans="4:6" ht="15.75" customHeight="1" x14ac:dyDescent="0.25">
      <c r="D312" s="22"/>
      <c r="E312" s="22"/>
      <c r="F312" s="22"/>
    </row>
    <row r="313" spans="4:6" ht="15.75" customHeight="1" x14ac:dyDescent="0.25">
      <c r="D313" s="22"/>
      <c r="E313" s="22"/>
      <c r="F313" s="22"/>
    </row>
    <row r="314" spans="4:6" ht="15.75" customHeight="1" x14ac:dyDescent="0.25">
      <c r="D314" s="22"/>
      <c r="E314" s="22"/>
      <c r="F314" s="22"/>
    </row>
    <row r="315" spans="4:6" ht="15.75" customHeight="1" x14ac:dyDescent="0.25">
      <c r="D315" s="22"/>
      <c r="E315" s="22"/>
      <c r="F315" s="22"/>
    </row>
    <row r="316" spans="4:6" ht="15.75" customHeight="1" x14ac:dyDescent="0.25">
      <c r="D316" s="22"/>
      <c r="E316" s="22"/>
      <c r="F316" s="22"/>
    </row>
    <row r="317" spans="4:6" ht="15.75" customHeight="1" x14ac:dyDescent="0.25">
      <c r="D317" s="22"/>
      <c r="E317" s="22"/>
      <c r="F317" s="22"/>
    </row>
    <row r="318" spans="4:6" ht="15.75" customHeight="1" x14ac:dyDescent="0.25">
      <c r="D318" s="22"/>
      <c r="E318" s="22"/>
      <c r="F318" s="22"/>
    </row>
    <row r="319" spans="4:6" ht="15.75" customHeight="1" x14ac:dyDescent="0.25">
      <c r="D319" s="22"/>
      <c r="E319" s="22"/>
      <c r="F319" s="22"/>
    </row>
    <row r="320" spans="4:6" ht="15.75" customHeight="1" x14ac:dyDescent="0.25">
      <c r="D320" s="22"/>
      <c r="E320" s="22"/>
      <c r="F320" s="22"/>
    </row>
    <row r="321" spans="4:6" ht="15.75" customHeight="1" x14ac:dyDescent="0.25">
      <c r="D321" s="22"/>
      <c r="E321" s="22"/>
      <c r="F321" s="22"/>
    </row>
    <row r="322" spans="4:6" ht="15.75" customHeight="1" x14ac:dyDescent="0.25">
      <c r="D322" s="22"/>
      <c r="E322" s="22"/>
      <c r="F322" s="22"/>
    </row>
    <row r="323" spans="4:6" ht="15.75" customHeight="1" x14ac:dyDescent="0.25">
      <c r="D323" s="22"/>
      <c r="E323" s="22"/>
      <c r="F323" s="22"/>
    </row>
    <row r="324" spans="4:6" ht="15.75" customHeight="1" x14ac:dyDescent="0.25">
      <c r="D324" s="22"/>
      <c r="E324" s="22"/>
      <c r="F324" s="22"/>
    </row>
    <row r="325" spans="4:6" ht="15.75" customHeight="1" x14ac:dyDescent="0.25">
      <c r="D325" s="22"/>
      <c r="E325" s="22"/>
      <c r="F325" s="22"/>
    </row>
    <row r="326" spans="4:6" ht="15.75" customHeight="1" x14ac:dyDescent="0.25">
      <c r="D326" s="22"/>
      <c r="E326" s="22"/>
      <c r="F326" s="22"/>
    </row>
    <row r="327" spans="4:6" ht="15.75" customHeight="1" x14ac:dyDescent="0.25">
      <c r="D327" s="22"/>
      <c r="E327" s="22"/>
      <c r="F327" s="22"/>
    </row>
    <row r="328" spans="4:6" ht="15.75" customHeight="1" x14ac:dyDescent="0.25">
      <c r="D328" s="22"/>
      <c r="E328" s="22"/>
      <c r="F328" s="22"/>
    </row>
    <row r="329" spans="4:6" ht="15.75" customHeight="1" x14ac:dyDescent="0.25">
      <c r="D329" s="22"/>
      <c r="E329" s="22"/>
      <c r="F329" s="22"/>
    </row>
    <row r="330" spans="4:6" ht="15.75" customHeight="1" x14ac:dyDescent="0.25">
      <c r="D330" s="22"/>
      <c r="E330" s="22"/>
      <c r="F330" s="22"/>
    </row>
    <row r="331" spans="4:6" ht="15.75" customHeight="1" x14ac:dyDescent="0.25">
      <c r="D331" s="22"/>
      <c r="E331" s="22"/>
      <c r="F331" s="22"/>
    </row>
    <row r="332" spans="4:6" ht="15.75" customHeight="1" x14ac:dyDescent="0.25">
      <c r="D332" s="22"/>
      <c r="E332" s="22"/>
      <c r="F332" s="22"/>
    </row>
    <row r="333" spans="4:6" ht="15.75" customHeight="1" x14ac:dyDescent="0.25">
      <c r="D333" s="22"/>
      <c r="E333" s="22"/>
      <c r="F333" s="22"/>
    </row>
    <row r="334" spans="4:6" ht="15.75" customHeight="1" x14ac:dyDescent="0.25">
      <c r="D334" s="22"/>
      <c r="E334" s="22"/>
      <c r="F334" s="22"/>
    </row>
    <row r="335" spans="4:6" ht="15.75" customHeight="1" x14ac:dyDescent="0.25">
      <c r="D335" s="22"/>
      <c r="E335" s="22"/>
      <c r="F335" s="22"/>
    </row>
    <row r="336" spans="4:6" ht="15.75" customHeight="1" x14ac:dyDescent="0.25">
      <c r="D336" s="22"/>
      <c r="E336" s="22"/>
      <c r="F336" s="22"/>
    </row>
    <row r="337" spans="4:6" ht="15.75" customHeight="1" x14ac:dyDescent="0.25">
      <c r="D337" s="22"/>
      <c r="E337" s="22"/>
      <c r="F337" s="22"/>
    </row>
    <row r="338" spans="4:6" ht="15.75" customHeight="1" x14ac:dyDescent="0.25">
      <c r="D338" s="22"/>
      <c r="E338" s="22"/>
      <c r="F338" s="22"/>
    </row>
    <row r="339" spans="4:6" ht="15.75" customHeight="1" x14ac:dyDescent="0.25">
      <c r="D339" s="22"/>
      <c r="E339" s="22"/>
      <c r="F339" s="22"/>
    </row>
    <row r="340" spans="4:6" ht="15.75" customHeight="1" x14ac:dyDescent="0.25">
      <c r="D340" s="22"/>
      <c r="E340" s="22"/>
      <c r="F340" s="22"/>
    </row>
    <row r="341" spans="4:6" ht="15.75" customHeight="1" x14ac:dyDescent="0.25">
      <c r="D341" s="22"/>
      <c r="E341" s="22"/>
      <c r="F341" s="22"/>
    </row>
    <row r="342" spans="4:6" ht="15.75" customHeight="1" x14ac:dyDescent="0.25">
      <c r="D342" s="22"/>
      <c r="E342" s="22"/>
      <c r="F342" s="22"/>
    </row>
    <row r="343" spans="4:6" ht="15.75" customHeight="1" x14ac:dyDescent="0.25">
      <c r="D343" s="22"/>
      <c r="E343" s="22"/>
      <c r="F343" s="22"/>
    </row>
    <row r="344" spans="4:6" ht="15.75" customHeight="1" x14ac:dyDescent="0.25">
      <c r="D344" s="22"/>
      <c r="E344" s="22"/>
      <c r="F344" s="22"/>
    </row>
    <row r="345" spans="4:6" ht="15.75" customHeight="1" x14ac:dyDescent="0.25">
      <c r="D345" s="22"/>
      <c r="E345" s="22"/>
      <c r="F345" s="22"/>
    </row>
    <row r="346" spans="4:6" ht="15.75" customHeight="1" x14ac:dyDescent="0.25">
      <c r="D346" s="22"/>
      <c r="E346" s="22"/>
      <c r="F346" s="22"/>
    </row>
    <row r="347" spans="4:6" ht="15.75" customHeight="1" x14ac:dyDescent="0.25">
      <c r="D347" s="22"/>
      <c r="E347" s="22"/>
      <c r="F347" s="22"/>
    </row>
    <row r="348" spans="4:6" ht="15.75" customHeight="1" x14ac:dyDescent="0.25">
      <c r="D348" s="22"/>
      <c r="E348" s="22"/>
      <c r="F348" s="22"/>
    </row>
    <row r="349" spans="4:6" ht="15.75" customHeight="1" x14ac:dyDescent="0.25">
      <c r="D349" s="22"/>
      <c r="E349" s="22"/>
      <c r="F349" s="22"/>
    </row>
    <row r="350" spans="4:6" ht="15.75" customHeight="1" x14ac:dyDescent="0.25">
      <c r="D350" s="22"/>
      <c r="E350" s="22"/>
      <c r="F350" s="22"/>
    </row>
    <row r="351" spans="4:6" ht="15.75" customHeight="1" x14ac:dyDescent="0.25">
      <c r="D351" s="22"/>
      <c r="E351" s="22"/>
      <c r="F351" s="22"/>
    </row>
    <row r="352" spans="4:6" ht="15.75" customHeight="1" x14ac:dyDescent="0.25">
      <c r="D352" s="22"/>
      <c r="E352" s="22"/>
      <c r="F352" s="22"/>
    </row>
    <row r="353" spans="4:6" ht="15.75" customHeight="1" x14ac:dyDescent="0.25">
      <c r="D353" s="22"/>
      <c r="E353" s="22"/>
      <c r="F353" s="22"/>
    </row>
    <row r="354" spans="4:6" ht="15.75" customHeight="1" x14ac:dyDescent="0.25">
      <c r="D354" s="22"/>
      <c r="E354" s="22"/>
      <c r="F354" s="22"/>
    </row>
    <row r="355" spans="4:6" ht="15.75" customHeight="1" x14ac:dyDescent="0.25">
      <c r="D355" s="22"/>
      <c r="E355" s="22"/>
      <c r="F355" s="22"/>
    </row>
    <row r="356" spans="4:6" ht="15.75" customHeight="1" x14ac:dyDescent="0.25">
      <c r="D356" s="22"/>
      <c r="E356" s="22"/>
      <c r="F356" s="22"/>
    </row>
    <row r="357" spans="4:6" ht="15.75" customHeight="1" x14ac:dyDescent="0.25">
      <c r="D357" s="22"/>
      <c r="E357" s="22"/>
      <c r="F357" s="22"/>
    </row>
    <row r="358" spans="4:6" ht="15.75" customHeight="1" x14ac:dyDescent="0.25">
      <c r="D358" s="22"/>
      <c r="E358" s="22"/>
      <c r="F358" s="22"/>
    </row>
    <row r="359" spans="4:6" ht="15.75" customHeight="1" x14ac:dyDescent="0.25">
      <c r="D359" s="22"/>
      <c r="E359" s="22"/>
      <c r="F359" s="22"/>
    </row>
    <row r="360" spans="4:6" ht="15.75" customHeight="1" x14ac:dyDescent="0.25">
      <c r="D360" s="22"/>
      <c r="E360" s="22"/>
      <c r="F360" s="22"/>
    </row>
    <row r="361" spans="4:6" ht="15.75" customHeight="1" x14ac:dyDescent="0.25">
      <c r="D361" s="22"/>
      <c r="E361" s="22"/>
      <c r="F361" s="22"/>
    </row>
    <row r="362" spans="4:6" ht="15.75" customHeight="1" x14ac:dyDescent="0.25">
      <c r="D362" s="22"/>
      <c r="E362" s="22"/>
      <c r="F362" s="22"/>
    </row>
    <row r="363" spans="4:6" ht="15.75" customHeight="1" x14ac:dyDescent="0.25">
      <c r="D363" s="22"/>
      <c r="E363" s="22"/>
      <c r="F363" s="22"/>
    </row>
    <row r="364" spans="4:6" ht="15.75" customHeight="1" x14ac:dyDescent="0.25">
      <c r="D364" s="22"/>
      <c r="E364" s="22"/>
      <c r="F364" s="22"/>
    </row>
    <row r="365" spans="4:6" ht="15.75" customHeight="1" x14ac:dyDescent="0.25">
      <c r="D365" s="22"/>
      <c r="E365" s="22"/>
      <c r="F365" s="22"/>
    </row>
    <row r="366" spans="4:6" ht="15.75" customHeight="1" x14ac:dyDescent="0.25">
      <c r="D366" s="22"/>
      <c r="E366" s="22"/>
      <c r="F366" s="22"/>
    </row>
    <row r="367" spans="4:6" ht="15.75" customHeight="1" x14ac:dyDescent="0.25">
      <c r="D367" s="22"/>
      <c r="E367" s="22"/>
      <c r="F367" s="22"/>
    </row>
    <row r="368" spans="4:6" ht="15.75" customHeight="1" x14ac:dyDescent="0.25">
      <c r="D368" s="22"/>
      <c r="E368" s="22"/>
      <c r="F368" s="22"/>
    </row>
    <row r="369" spans="4:6" ht="15.75" customHeight="1" x14ac:dyDescent="0.25">
      <c r="D369" s="22"/>
      <c r="E369" s="22"/>
      <c r="F369" s="22"/>
    </row>
    <row r="370" spans="4:6" ht="15.75" customHeight="1" x14ac:dyDescent="0.25">
      <c r="D370" s="22"/>
      <c r="E370" s="22"/>
      <c r="F370" s="22"/>
    </row>
    <row r="371" spans="4:6" ht="15.75" customHeight="1" x14ac:dyDescent="0.25">
      <c r="D371" s="22"/>
      <c r="E371" s="22"/>
      <c r="F371" s="22"/>
    </row>
    <row r="372" spans="4:6" ht="15.75" customHeight="1" x14ac:dyDescent="0.25">
      <c r="D372" s="22"/>
      <c r="E372" s="22"/>
      <c r="F372" s="22"/>
    </row>
    <row r="373" spans="4:6" ht="15.75" customHeight="1" x14ac:dyDescent="0.25">
      <c r="D373" s="22"/>
      <c r="E373" s="22"/>
      <c r="F373" s="22"/>
    </row>
    <row r="374" spans="4:6" ht="15.75" customHeight="1" x14ac:dyDescent="0.25">
      <c r="D374" s="22"/>
      <c r="E374" s="22"/>
      <c r="F374" s="22"/>
    </row>
    <row r="375" spans="4:6" ht="15.75" customHeight="1" x14ac:dyDescent="0.25">
      <c r="D375" s="22"/>
      <c r="E375" s="22"/>
      <c r="F375" s="22"/>
    </row>
    <row r="376" spans="4:6" ht="15.75" customHeight="1" x14ac:dyDescent="0.25">
      <c r="D376" s="22"/>
      <c r="E376" s="22"/>
      <c r="F376" s="22"/>
    </row>
    <row r="377" spans="4:6" ht="15.75" customHeight="1" x14ac:dyDescent="0.25">
      <c r="D377" s="22"/>
      <c r="E377" s="22"/>
      <c r="F377" s="22"/>
    </row>
    <row r="378" spans="4:6" ht="15.75" customHeight="1" x14ac:dyDescent="0.25">
      <c r="D378" s="22"/>
      <c r="E378" s="22"/>
      <c r="F378" s="22"/>
    </row>
    <row r="379" spans="4:6" ht="15.75" customHeight="1" x14ac:dyDescent="0.25">
      <c r="D379" s="22"/>
      <c r="E379" s="22"/>
      <c r="F379" s="22"/>
    </row>
    <row r="380" spans="4:6" ht="15.75" customHeight="1" x14ac:dyDescent="0.25">
      <c r="D380" s="22"/>
      <c r="E380" s="22"/>
      <c r="F380" s="22"/>
    </row>
    <row r="381" spans="4:6" ht="15.75" customHeight="1" x14ac:dyDescent="0.25">
      <c r="D381" s="22"/>
      <c r="E381" s="22"/>
      <c r="F381" s="22"/>
    </row>
    <row r="382" spans="4:6" ht="15.75" customHeight="1" x14ac:dyDescent="0.25">
      <c r="D382" s="22"/>
      <c r="E382" s="22"/>
      <c r="F382" s="22"/>
    </row>
    <row r="383" spans="4:6" ht="15.75" customHeight="1" x14ac:dyDescent="0.25">
      <c r="D383" s="22"/>
      <c r="E383" s="22"/>
      <c r="F383" s="22"/>
    </row>
    <row r="384" spans="4:6" ht="15.75" customHeight="1" x14ac:dyDescent="0.25">
      <c r="D384" s="22"/>
      <c r="E384" s="22"/>
      <c r="F384" s="22"/>
    </row>
    <row r="385" spans="4:6" ht="15.75" customHeight="1" x14ac:dyDescent="0.25">
      <c r="D385" s="22"/>
      <c r="E385" s="22"/>
      <c r="F385" s="22"/>
    </row>
    <row r="386" spans="4:6" ht="15.75" customHeight="1" x14ac:dyDescent="0.25">
      <c r="D386" s="22"/>
      <c r="E386" s="22"/>
      <c r="F386" s="22"/>
    </row>
    <row r="387" spans="4:6" ht="15.75" customHeight="1" x14ac:dyDescent="0.25">
      <c r="D387" s="22"/>
      <c r="E387" s="22"/>
      <c r="F387" s="22"/>
    </row>
    <row r="388" spans="4:6" ht="15.75" customHeight="1" x14ac:dyDescent="0.25">
      <c r="D388" s="22"/>
      <c r="E388" s="22"/>
      <c r="F388" s="22"/>
    </row>
    <row r="389" spans="4:6" ht="15.75" customHeight="1" x14ac:dyDescent="0.25">
      <c r="D389" s="22"/>
      <c r="E389" s="22"/>
      <c r="F389" s="22"/>
    </row>
    <row r="390" spans="4:6" ht="15.75" customHeight="1" x14ac:dyDescent="0.25">
      <c r="D390" s="22"/>
      <c r="E390" s="22"/>
      <c r="F390" s="22"/>
    </row>
    <row r="391" spans="4:6" ht="15.75" customHeight="1" x14ac:dyDescent="0.25">
      <c r="D391" s="22"/>
      <c r="E391" s="22"/>
      <c r="F391" s="22"/>
    </row>
    <row r="392" spans="4:6" ht="15.75" customHeight="1" x14ac:dyDescent="0.25">
      <c r="D392" s="22"/>
      <c r="E392" s="22"/>
      <c r="F392" s="22"/>
    </row>
    <row r="393" spans="4:6" ht="15.75" customHeight="1" x14ac:dyDescent="0.25">
      <c r="D393" s="22"/>
      <c r="E393" s="22"/>
      <c r="F393" s="22"/>
    </row>
    <row r="394" spans="4:6" ht="15.75" customHeight="1" x14ac:dyDescent="0.25">
      <c r="D394" s="22"/>
      <c r="E394" s="22"/>
      <c r="F394" s="22"/>
    </row>
    <row r="395" spans="4:6" ht="15.75" customHeight="1" x14ac:dyDescent="0.25">
      <c r="D395" s="22"/>
      <c r="E395" s="22"/>
      <c r="F395" s="22"/>
    </row>
    <row r="396" spans="4:6" ht="15.75" customHeight="1" x14ac:dyDescent="0.25">
      <c r="D396" s="22"/>
      <c r="E396" s="22"/>
      <c r="F396" s="22"/>
    </row>
    <row r="397" spans="4:6" ht="15.75" customHeight="1" x14ac:dyDescent="0.25">
      <c r="D397" s="22"/>
      <c r="E397" s="22"/>
      <c r="F397" s="22"/>
    </row>
    <row r="398" spans="4:6" ht="15.75" customHeight="1" x14ac:dyDescent="0.25">
      <c r="D398" s="22"/>
      <c r="E398" s="22"/>
      <c r="F398" s="22"/>
    </row>
    <row r="399" spans="4:6" ht="15.75" customHeight="1" x14ac:dyDescent="0.25">
      <c r="D399" s="22"/>
      <c r="E399" s="22"/>
      <c r="F399" s="22"/>
    </row>
    <row r="400" spans="4:6" ht="15.75" customHeight="1" x14ac:dyDescent="0.25">
      <c r="D400" s="22"/>
      <c r="E400" s="22"/>
      <c r="F400" s="22"/>
    </row>
    <row r="401" spans="4:6" ht="15.75" customHeight="1" x14ac:dyDescent="0.25">
      <c r="D401" s="22"/>
      <c r="E401" s="22"/>
      <c r="F401" s="22"/>
    </row>
    <row r="402" spans="4:6" ht="15.75" customHeight="1" x14ac:dyDescent="0.25">
      <c r="D402" s="22"/>
      <c r="E402" s="22"/>
      <c r="F402" s="22"/>
    </row>
    <row r="403" spans="4:6" ht="15.75" customHeight="1" x14ac:dyDescent="0.25">
      <c r="D403" s="22"/>
      <c r="E403" s="22"/>
      <c r="F403" s="22"/>
    </row>
    <row r="404" spans="4:6" ht="15.75" customHeight="1" x14ac:dyDescent="0.25">
      <c r="D404" s="22"/>
      <c r="E404" s="22"/>
      <c r="F404" s="22"/>
    </row>
    <row r="405" spans="4:6" ht="15.75" customHeight="1" x14ac:dyDescent="0.25">
      <c r="D405" s="22"/>
      <c r="E405" s="22"/>
      <c r="F405" s="22"/>
    </row>
    <row r="406" spans="4:6" ht="15.75" customHeight="1" x14ac:dyDescent="0.25">
      <c r="D406" s="22"/>
      <c r="E406" s="22"/>
      <c r="F406" s="22"/>
    </row>
    <row r="407" spans="4:6" ht="15.75" customHeight="1" x14ac:dyDescent="0.25">
      <c r="D407" s="22"/>
      <c r="E407" s="22"/>
      <c r="F407" s="22"/>
    </row>
    <row r="408" spans="4:6" ht="15.75" customHeight="1" x14ac:dyDescent="0.25">
      <c r="D408" s="22"/>
      <c r="E408" s="22"/>
      <c r="F408" s="22"/>
    </row>
    <row r="409" spans="4:6" ht="15.75" customHeight="1" x14ac:dyDescent="0.25">
      <c r="D409" s="22"/>
      <c r="E409" s="22"/>
      <c r="F409" s="22"/>
    </row>
    <row r="410" spans="4:6" ht="15.75" customHeight="1" x14ac:dyDescent="0.25">
      <c r="D410" s="22"/>
      <c r="E410" s="22"/>
      <c r="F410" s="22"/>
    </row>
    <row r="411" spans="4:6" ht="15.75" customHeight="1" x14ac:dyDescent="0.25">
      <c r="D411" s="22"/>
      <c r="E411" s="22"/>
      <c r="F411" s="22"/>
    </row>
    <row r="412" spans="4:6" ht="15.75" customHeight="1" x14ac:dyDescent="0.25">
      <c r="D412" s="22"/>
      <c r="E412" s="22"/>
      <c r="F412" s="22"/>
    </row>
    <row r="413" spans="4:6" ht="15.75" customHeight="1" x14ac:dyDescent="0.25">
      <c r="D413" s="22"/>
      <c r="E413" s="22"/>
      <c r="F413" s="22"/>
    </row>
    <row r="414" spans="4:6" ht="15.75" customHeight="1" x14ac:dyDescent="0.25">
      <c r="D414" s="22"/>
      <c r="E414" s="22"/>
      <c r="F414" s="22"/>
    </row>
    <row r="415" spans="4:6" ht="15.75" customHeight="1" x14ac:dyDescent="0.25">
      <c r="D415" s="22"/>
      <c r="E415" s="22"/>
      <c r="F415" s="22"/>
    </row>
    <row r="416" spans="4:6" ht="15.75" customHeight="1" x14ac:dyDescent="0.25">
      <c r="D416" s="22"/>
      <c r="E416" s="22"/>
      <c r="F416" s="22"/>
    </row>
    <row r="417" spans="4:6" ht="15.75" customHeight="1" x14ac:dyDescent="0.25">
      <c r="D417" s="22"/>
      <c r="E417" s="22"/>
      <c r="F417" s="22"/>
    </row>
    <row r="418" spans="4:6" ht="15.75" customHeight="1" x14ac:dyDescent="0.25">
      <c r="D418" s="22"/>
      <c r="E418" s="22"/>
      <c r="F418" s="22"/>
    </row>
    <row r="419" spans="4:6" ht="15.75" customHeight="1" x14ac:dyDescent="0.25">
      <c r="D419" s="22"/>
      <c r="E419" s="22"/>
      <c r="F419" s="22"/>
    </row>
    <row r="420" spans="4:6" ht="15.75" customHeight="1" x14ac:dyDescent="0.25">
      <c r="D420" s="22"/>
      <c r="E420" s="22"/>
      <c r="F420" s="22"/>
    </row>
    <row r="421" spans="4:6" ht="15.75" customHeight="1" x14ac:dyDescent="0.25">
      <c r="D421" s="22"/>
      <c r="E421" s="22"/>
      <c r="F421" s="22"/>
    </row>
    <row r="422" spans="4:6" ht="15.75" customHeight="1" x14ac:dyDescent="0.25">
      <c r="D422" s="22"/>
      <c r="E422" s="22"/>
      <c r="F422" s="22"/>
    </row>
    <row r="423" spans="4:6" ht="15.75" customHeight="1" x14ac:dyDescent="0.25">
      <c r="D423" s="22"/>
      <c r="E423" s="22"/>
      <c r="F423" s="22"/>
    </row>
    <row r="424" spans="4:6" ht="15.75" customHeight="1" x14ac:dyDescent="0.25">
      <c r="D424" s="22"/>
      <c r="E424" s="22"/>
      <c r="F424" s="22"/>
    </row>
    <row r="425" spans="4:6" ht="15.75" customHeight="1" x14ac:dyDescent="0.25">
      <c r="D425" s="22"/>
      <c r="E425" s="22"/>
      <c r="F425" s="22"/>
    </row>
    <row r="426" spans="4:6" ht="15.75" customHeight="1" x14ac:dyDescent="0.25">
      <c r="D426" s="22"/>
      <c r="E426" s="22"/>
      <c r="F426" s="22"/>
    </row>
    <row r="427" spans="4:6" ht="15.75" customHeight="1" x14ac:dyDescent="0.25">
      <c r="D427" s="22"/>
      <c r="E427" s="22"/>
      <c r="F427" s="22"/>
    </row>
    <row r="428" spans="4:6" ht="15.75" customHeight="1" x14ac:dyDescent="0.25">
      <c r="D428" s="22"/>
      <c r="E428" s="22"/>
      <c r="F428" s="22"/>
    </row>
    <row r="429" spans="4:6" ht="15.75" customHeight="1" x14ac:dyDescent="0.25">
      <c r="D429" s="22"/>
      <c r="E429" s="22"/>
      <c r="F429" s="22"/>
    </row>
    <row r="430" spans="4:6" ht="15.75" customHeight="1" x14ac:dyDescent="0.25">
      <c r="D430" s="22"/>
      <c r="E430" s="22"/>
      <c r="F430" s="22"/>
    </row>
    <row r="431" spans="4:6" ht="15.75" customHeight="1" x14ac:dyDescent="0.25">
      <c r="D431" s="22"/>
      <c r="E431" s="22"/>
      <c r="F431" s="22"/>
    </row>
    <row r="432" spans="4:6" ht="15.75" customHeight="1" x14ac:dyDescent="0.25">
      <c r="D432" s="22"/>
      <c r="E432" s="22"/>
      <c r="F432" s="22"/>
    </row>
    <row r="433" spans="4:6" ht="15.75" customHeight="1" x14ac:dyDescent="0.25">
      <c r="D433" s="22"/>
      <c r="E433" s="22"/>
      <c r="F433" s="22"/>
    </row>
    <row r="434" spans="4:6" ht="15.75" customHeight="1" x14ac:dyDescent="0.25">
      <c r="D434" s="22"/>
      <c r="E434" s="22"/>
      <c r="F434" s="22"/>
    </row>
    <row r="435" spans="4:6" ht="15.75" customHeight="1" x14ac:dyDescent="0.25">
      <c r="D435" s="22"/>
      <c r="E435" s="22"/>
      <c r="F435" s="22"/>
    </row>
    <row r="436" spans="4:6" ht="15.75" customHeight="1" x14ac:dyDescent="0.25">
      <c r="D436" s="22"/>
      <c r="E436" s="22"/>
      <c r="F436" s="22"/>
    </row>
    <row r="437" spans="4:6" ht="15.75" customHeight="1" x14ac:dyDescent="0.25">
      <c r="D437" s="22"/>
      <c r="E437" s="22"/>
      <c r="F437" s="22"/>
    </row>
    <row r="438" spans="4:6" ht="15.75" customHeight="1" x14ac:dyDescent="0.25">
      <c r="D438" s="22"/>
      <c r="E438" s="22"/>
      <c r="F438" s="22"/>
    </row>
    <row r="439" spans="4:6" ht="15.75" customHeight="1" x14ac:dyDescent="0.25">
      <c r="D439" s="22"/>
      <c r="E439" s="22"/>
      <c r="F439" s="22"/>
    </row>
    <row r="440" spans="4:6" ht="15.75" customHeight="1" x14ac:dyDescent="0.25">
      <c r="D440" s="22"/>
      <c r="E440" s="22"/>
      <c r="F440" s="22"/>
    </row>
    <row r="441" spans="4:6" ht="15.75" customHeight="1" x14ac:dyDescent="0.25">
      <c r="D441" s="22"/>
      <c r="E441" s="22"/>
      <c r="F441" s="22"/>
    </row>
    <row r="442" spans="4:6" ht="15.75" customHeight="1" x14ac:dyDescent="0.25">
      <c r="D442" s="22"/>
      <c r="E442" s="22"/>
      <c r="F442" s="22"/>
    </row>
    <row r="443" spans="4:6" ht="15.75" customHeight="1" x14ac:dyDescent="0.25">
      <c r="D443" s="22"/>
      <c r="E443" s="22"/>
      <c r="F443" s="22"/>
    </row>
    <row r="444" spans="4:6" ht="15.75" customHeight="1" x14ac:dyDescent="0.25">
      <c r="D444" s="22"/>
      <c r="E444" s="22"/>
      <c r="F444" s="22"/>
    </row>
    <row r="445" spans="4:6" ht="15.75" customHeight="1" x14ac:dyDescent="0.25">
      <c r="D445" s="22"/>
      <c r="E445" s="22"/>
      <c r="F445" s="22"/>
    </row>
    <row r="446" spans="4:6" ht="15.75" customHeight="1" x14ac:dyDescent="0.25">
      <c r="D446" s="22"/>
      <c r="E446" s="22"/>
      <c r="F446" s="22"/>
    </row>
    <row r="447" spans="4:6" ht="15.75" customHeight="1" x14ac:dyDescent="0.25">
      <c r="D447" s="22"/>
      <c r="E447" s="22"/>
      <c r="F447" s="22"/>
    </row>
    <row r="448" spans="4:6" ht="15.75" customHeight="1" x14ac:dyDescent="0.25">
      <c r="D448" s="22"/>
      <c r="E448" s="22"/>
      <c r="F448" s="22"/>
    </row>
    <row r="449" spans="4:6" ht="15.75" customHeight="1" x14ac:dyDescent="0.25">
      <c r="D449" s="22"/>
      <c r="E449" s="22"/>
      <c r="F449" s="22"/>
    </row>
    <row r="450" spans="4:6" ht="15.75" customHeight="1" x14ac:dyDescent="0.25">
      <c r="D450" s="22"/>
      <c r="E450" s="22"/>
      <c r="F450" s="22"/>
    </row>
    <row r="451" spans="4:6" ht="15.75" customHeight="1" x14ac:dyDescent="0.25">
      <c r="D451" s="22"/>
      <c r="E451" s="22"/>
      <c r="F451" s="22"/>
    </row>
    <row r="452" spans="4:6" ht="15.75" customHeight="1" x14ac:dyDescent="0.25">
      <c r="D452" s="22"/>
      <c r="E452" s="22"/>
      <c r="F452" s="22"/>
    </row>
    <row r="453" spans="4:6" ht="15.75" customHeight="1" x14ac:dyDescent="0.25">
      <c r="D453" s="22"/>
      <c r="E453" s="22"/>
      <c r="F453" s="22"/>
    </row>
    <row r="454" spans="4:6" ht="15.75" customHeight="1" x14ac:dyDescent="0.25">
      <c r="D454" s="22"/>
      <c r="E454" s="22"/>
      <c r="F454" s="22"/>
    </row>
    <row r="455" spans="4:6" ht="15.75" customHeight="1" x14ac:dyDescent="0.25">
      <c r="D455" s="22"/>
      <c r="E455" s="22"/>
      <c r="F455" s="22"/>
    </row>
    <row r="456" spans="4:6" ht="15.75" customHeight="1" x14ac:dyDescent="0.25">
      <c r="D456" s="22"/>
      <c r="E456" s="22"/>
      <c r="F456" s="22"/>
    </row>
    <row r="457" spans="4:6" ht="15.75" customHeight="1" x14ac:dyDescent="0.25">
      <c r="D457" s="22"/>
      <c r="E457" s="22"/>
      <c r="F457" s="22"/>
    </row>
    <row r="458" spans="4:6" ht="15.75" customHeight="1" x14ac:dyDescent="0.25">
      <c r="D458" s="22"/>
      <c r="E458" s="22"/>
      <c r="F458" s="22"/>
    </row>
    <row r="459" spans="4:6" ht="15.75" customHeight="1" x14ac:dyDescent="0.25">
      <c r="D459" s="22"/>
      <c r="E459" s="22"/>
      <c r="F459" s="22"/>
    </row>
    <row r="460" spans="4:6" ht="15.75" customHeight="1" x14ac:dyDescent="0.25">
      <c r="D460" s="22"/>
      <c r="E460" s="22"/>
      <c r="F460" s="22"/>
    </row>
    <row r="461" spans="4:6" ht="15.75" customHeight="1" x14ac:dyDescent="0.25">
      <c r="D461" s="22"/>
      <c r="E461" s="22"/>
      <c r="F461" s="22"/>
    </row>
    <row r="462" spans="4:6" ht="15.75" customHeight="1" x14ac:dyDescent="0.25">
      <c r="D462" s="22"/>
      <c r="E462" s="22"/>
      <c r="F462" s="22"/>
    </row>
    <row r="463" spans="4:6" ht="15.75" customHeight="1" x14ac:dyDescent="0.25">
      <c r="D463" s="22"/>
      <c r="E463" s="22"/>
      <c r="F463" s="22"/>
    </row>
    <row r="464" spans="4:6" ht="15.75" customHeight="1" x14ac:dyDescent="0.25">
      <c r="D464" s="22"/>
      <c r="E464" s="22"/>
      <c r="F464" s="22"/>
    </row>
    <row r="465" spans="4:6" ht="15.75" customHeight="1" x14ac:dyDescent="0.25">
      <c r="D465" s="22"/>
      <c r="E465" s="22"/>
      <c r="F465" s="22"/>
    </row>
    <row r="466" spans="4:6" ht="15.75" customHeight="1" x14ac:dyDescent="0.25">
      <c r="D466" s="22"/>
      <c r="E466" s="22"/>
      <c r="F466" s="22"/>
    </row>
    <row r="467" spans="4:6" ht="15.75" customHeight="1" x14ac:dyDescent="0.25">
      <c r="D467" s="22"/>
      <c r="E467" s="22"/>
      <c r="F467" s="22"/>
    </row>
    <row r="468" spans="4:6" ht="15.75" customHeight="1" x14ac:dyDescent="0.25">
      <c r="D468" s="22"/>
      <c r="E468" s="22"/>
      <c r="F468" s="22"/>
    </row>
    <row r="469" spans="4:6" ht="15.75" customHeight="1" x14ac:dyDescent="0.25">
      <c r="D469" s="22"/>
      <c r="E469" s="22"/>
      <c r="F469" s="22"/>
    </row>
    <row r="470" spans="4:6" ht="15.75" customHeight="1" x14ac:dyDescent="0.25">
      <c r="D470" s="22"/>
      <c r="E470" s="22"/>
      <c r="F470" s="22"/>
    </row>
    <row r="471" spans="4:6" ht="15.75" customHeight="1" x14ac:dyDescent="0.25">
      <c r="D471" s="22"/>
      <c r="E471" s="22"/>
      <c r="F471" s="22"/>
    </row>
    <row r="472" spans="4:6" ht="15.75" customHeight="1" x14ac:dyDescent="0.25">
      <c r="D472" s="22"/>
      <c r="E472" s="22"/>
      <c r="F472" s="22"/>
    </row>
    <row r="473" spans="4:6" ht="15.75" customHeight="1" x14ac:dyDescent="0.25">
      <c r="D473" s="22"/>
      <c r="E473" s="22"/>
      <c r="F473" s="22"/>
    </row>
    <row r="474" spans="4:6" ht="15.75" customHeight="1" x14ac:dyDescent="0.25">
      <c r="D474" s="22"/>
      <c r="E474" s="22"/>
      <c r="F474" s="22"/>
    </row>
    <row r="475" spans="4:6" ht="15.75" customHeight="1" x14ac:dyDescent="0.25">
      <c r="D475" s="22"/>
      <c r="E475" s="22"/>
      <c r="F475" s="22"/>
    </row>
    <row r="476" spans="4:6" ht="15.75" customHeight="1" x14ac:dyDescent="0.25">
      <c r="D476" s="22"/>
      <c r="E476" s="22"/>
      <c r="F476" s="22"/>
    </row>
    <row r="477" spans="4:6" ht="15.75" customHeight="1" x14ac:dyDescent="0.25">
      <c r="D477" s="22"/>
      <c r="E477" s="22"/>
      <c r="F477" s="22"/>
    </row>
    <row r="478" spans="4:6" ht="15.75" customHeight="1" x14ac:dyDescent="0.25">
      <c r="D478" s="22"/>
      <c r="E478" s="22"/>
      <c r="F478" s="22"/>
    </row>
    <row r="479" spans="4:6" ht="15.75" customHeight="1" x14ac:dyDescent="0.25">
      <c r="D479" s="22"/>
      <c r="E479" s="22"/>
      <c r="F479" s="22"/>
    </row>
    <row r="480" spans="4:6" ht="15.75" customHeight="1" x14ac:dyDescent="0.25">
      <c r="D480" s="22"/>
      <c r="E480" s="22"/>
      <c r="F480" s="22"/>
    </row>
    <row r="481" spans="4:6" ht="15.75" customHeight="1" x14ac:dyDescent="0.25">
      <c r="D481" s="22"/>
      <c r="E481" s="22"/>
      <c r="F481" s="22"/>
    </row>
    <row r="482" spans="4:6" ht="15.75" customHeight="1" x14ac:dyDescent="0.25">
      <c r="D482" s="22"/>
      <c r="E482" s="22"/>
      <c r="F482" s="22"/>
    </row>
    <row r="483" spans="4:6" ht="15.75" customHeight="1" x14ac:dyDescent="0.25">
      <c r="D483" s="22"/>
      <c r="E483" s="22"/>
      <c r="F483" s="22"/>
    </row>
    <row r="484" spans="4:6" ht="15.75" customHeight="1" x14ac:dyDescent="0.25">
      <c r="D484" s="22"/>
      <c r="E484" s="22"/>
      <c r="F484" s="22"/>
    </row>
    <row r="485" spans="4:6" ht="15.75" customHeight="1" x14ac:dyDescent="0.25">
      <c r="D485" s="22"/>
      <c r="E485" s="22"/>
      <c r="F485" s="22"/>
    </row>
    <row r="486" spans="4:6" ht="15.75" customHeight="1" x14ac:dyDescent="0.25">
      <c r="D486" s="22"/>
      <c r="E486" s="22"/>
      <c r="F486" s="22"/>
    </row>
    <row r="487" spans="4:6" ht="15.75" customHeight="1" x14ac:dyDescent="0.25">
      <c r="D487" s="22"/>
      <c r="E487" s="22"/>
      <c r="F487" s="22"/>
    </row>
    <row r="488" spans="4:6" ht="15.75" customHeight="1" x14ac:dyDescent="0.25">
      <c r="D488" s="22"/>
      <c r="E488" s="22"/>
      <c r="F488" s="22"/>
    </row>
    <row r="489" spans="4:6" ht="15.75" customHeight="1" x14ac:dyDescent="0.25">
      <c r="D489" s="22"/>
      <c r="E489" s="22"/>
      <c r="F489" s="22"/>
    </row>
    <row r="490" spans="4:6" ht="15.75" customHeight="1" x14ac:dyDescent="0.25">
      <c r="D490" s="22"/>
      <c r="E490" s="22"/>
      <c r="F490" s="22"/>
    </row>
    <row r="491" spans="4:6" ht="15.75" customHeight="1" x14ac:dyDescent="0.25">
      <c r="D491" s="22"/>
      <c r="E491" s="22"/>
      <c r="F491" s="22"/>
    </row>
    <row r="492" spans="4:6" ht="15.75" customHeight="1" x14ac:dyDescent="0.25">
      <c r="D492" s="22"/>
      <c r="E492" s="22"/>
      <c r="F492" s="22"/>
    </row>
    <row r="493" spans="4:6" ht="15.75" customHeight="1" x14ac:dyDescent="0.25">
      <c r="D493" s="22"/>
      <c r="E493" s="22"/>
      <c r="F493" s="22"/>
    </row>
    <row r="494" spans="4:6" ht="15.75" customHeight="1" x14ac:dyDescent="0.25">
      <c r="D494" s="22"/>
      <c r="E494" s="22"/>
      <c r="F494" s="22"/>
    </row>
    <row r="495" spans="4:6" ht="15.75" customHeight="1" x14ac:dyDescent="0.25">
      <c r="D495" s="22"/>
      <c r="E495" s="22"/>
      <c r="F495" s="22"/>
    </row>
    <row r="496" spans="4:6" ht="15.75" customHeight="1" x14ac:dyDescent="0.25">
      <c r="D496" s="22"/>
      <c r="E496" s="22"/>
      <c r="F496" s="22"/>
    </row>
    <row r="497" spans="4:6" ht="15.75" customHeight="1" x14ac:dyDescent="0.25">
      <c r="D497" s="22"/>
      <c r="E497" s="22"/>
      <c r="F497" s="22"/>
    </row>
    <row r="498" spans="4:6" ht="15.75" customHeight="1" x14ac:dyDescent="0.25">
      <c r="D498" s="22"/>
      <c r="E498" s="22"/>
      <c r="F498" s="22"/>
    </row>
    <row r="499" spans="4:6" ht="15.75" customHeight="1" x14ac:dyDescent="0.25">
      <c r="D499" s="22"/>
      <c r="E499" s="22"/>
      <c r="F499" s="22"/>
    </row>
    <row r="500" spans="4:6" ht="15.75" customHeight="1" x14ac:dyDescent="0.25">
      <c r="D500" s="22"/>
      <c r="E500" s="22"/>
      <c r="F500" s="22"/>
    </row>
    <row r="501" spans="4:6" ht="15.75" customHeight="1" x14ac:dyDescent="0.25">
      <c r="D501" s="22"/>
      <c r="E501" s="22"/>
      <c r="F501" s="22"/>
    </row>
    <row r="502" spans="4:6" ht="15.75" customHeight="1" x14ac:dyDescent="0.25">
      <c r="D502" s="22"/>
      <c r="E502" s="22"/>
      <c r="F502" s="22"/>
    </row>
    <row r="503" spans="4:6" ht="15.75" customHeight="1" x14ac:dyDescent="0.25">
      <c r="D503" s="22"/>
      <c r="E503" s="22"/>
      <c r="F503" s="22"/>
    </row>
    <row r="504" spans="4:6" ht="15.75" customHeight="1" x14ac:dyDescent="0.25">
      <c r="D504" s="22"/>
      <c r="E504" s="22"/>
      <c r="F504" s="22"/>
    </row>
    <row r="505" spans="4:6" ht="15.75" customHeight="1" x14ac:dyDescent="0.25">
      <c r="D505" s="22"/>
      <c r="E505" s="22"/>
      <c r="F505" s="22"/>
    </row>
    <row r="506" spans="4:6" ht="15.75" customHeight="1" x14ac:dyDescent="0.25">
      <c r="D506" s="22"/>
      <c r="E506" s="22"/>
      <c r="F506" s="22"/>
    </row>
    <row r="507" spans="4:6" ht="15.75" customHeight="1" x14ac:dyDescent="0.25">
      <c r="D507" s="22"/>
      <c r="E507" s="22"/>
      <c r="F507" s="22"/>
    </row>
    <row r="508" spans="4:6" ht="15.75" customHeight="1" x14ac:dyDescent="0.25">
      <c r="D508" s="22"/>
      <c r="E508" s="22"/>
      <c r="F508" s="22"/>
    </row>
    <row r="509" spans="4:6" ht="15.75" customHeight="1" x14ac:dyDescent="0.25">
      <c r="D509" s="22"/>
      <c r="E509" s="22"/>
      <c r="F509" s="22"/>
    </row>
    <row r="510" spans="4:6" ht="15.75" customHeight="1" x14ac:dyDescent="0.25">
      <c r="D510" s="22"/>
      <c r="E510" s="22"/>
      <c r="F510" s="22"/>
    </row>
    <row r="511" spans="4:6" ht="15.75" customHeight="1" x14ac:dyDescent="0.25">
      <c r="D511" s="22"/>
      <c r="E511" s="22"/>
      <c r="F511" s="22"/>
    </row>
    <row r="512" spans="4:6" ht="15.75" customHeight="1" x14ac:dyDescent="0.25">
      <c r="D512" s="22"/>
      <c r="E512" s="22"/>
      <c r="F512" s="22"/>
    </row>
    <row r="513" spans="4:6" ht="15.75" customHeight="1" x14ac:dyDescent="0.25">
      <c r="D513" s="22"/>
      <c r="E513" s="22"/>
      <c r="F513" s="22"/>
    </row>
    <row r="514" spans="4:6" ht="15.75" customHeight="1" x14ac:dyDescent="0.25">
      <c r="D514" s="22"/>
      <c r="E514" s="22"/>
      <c r="F514" s="22"/>
    </row>
    <row r="515" spans="4:6" ht="15.75" customHeight="1" x14ac:dyDescent="0.25">
      <c r="D515" s="22"/>
      <c r="E515" s="22"/>
      <c r="F515" s="22"/>
    </row>
    <row r="516" spans="4:6" ht="15.75" customHeight="1" x14ac:dyDescent="0.25">
      <c r="D516" s="22"/>
      <c r="E516" s="22"/>
      <c r="F516" s="22"/>
    </row>
    <row r="517" spans="4:6" ht="15.75" customHeight="1" x14ac:dyDescent="0.25">
      <c r="D517" s="22"/>
      <c r="E517" s="22"/>
      <c r="F517" s="22"/>
    </row>
    <row r="518" spans="4:6" ht="15.75" customHeight="1" x14ac:dyDescent="0.25">
      <c r="D518" s="22"/>
      <c r="E518" s="22"/>
      <c r="F518" s="22"/>
    </row>
    <row r="519" spans="4:6" ht="15.75" customHeight="1" x14ac:dyDescent="0.25">
      <c r="D519" s="22"/>
      <c r="E519" s="22"/>
      <c r="F519" s="22"/>
    </row>
    <row r="520" spans="4:6" ht="15.75" customHeight="1" x14ac:dyDescent="0.25">
      <c r="D520" s="22"/>
      <c r="E520" s="22"/>
      <c r="F520" s="22"/>
    </row>
    <row r="521" spans="4:6" ht="15.75" customHeight="1" x14ac:dyDescent="0.25">
      <c r="D521" s="22"/>
      <c r="E521" s="22"/>
      <c r="F521" s="22"/>
    </row>
    <row r="522" spans="4:6" ht="15.75" customHeight="1" x14ac:dyDescent="0.25">
      <c r="D522" s="22"/>
      <c r="E522" s="22"/>
      <c r="F522" s="22"/>
    </row>
    <row r="523" spans="4:6" ht="15.75" customHeight="1" x14ac:dyDescent="0.25">
      <c r="D523" s="22"/>
      <c r="E523" s="22"/>
      <c r="F523" s="22"/>
    </row>
    <row r="524" spans="4:6" ht="15.75" customHeight="1" x14ac:dyDescent="0.25">
      <c r="D524" s="22"/>
      <c r="E524" s="22"/>
      <c r="F524" s="22"/>
    </row>
    <row r="525" spans="4:6" ht="15.75" customHeight="1" x14ac:dyDescent="0.25">
      <c r="D525" s="22"/>
      <c r="E525" s="22"/>
      <c r="F525" s="22"/>
    </row>
    <row r="526" spans="4:6" ht="15.75" customHeight="1" x14ac:dyDescent="0.25">
      <c r="D526" s="22"/>
      <c r="E526" s="22"/>
      <c r="F526" s="22"/>
    </row>
    <row r="527" spans="4:6" ht="15.75" customHeight="1" x14ac:dyDescent="0.25">
      <c r="D527" s="22"/>
      <c r="E527" s="22"/>
      <c r="F527" s="22"/>
    </row>
    <row r="528" spans="4:6" ht="15.75" customHeight="1" x14ac:dyDescent="0.25">
      <c r="D528" s="22"/>
      <c r="E528" s="22"/>
      <c r="F528" s="22"/>
    </row>
    <row r="529" spans="4:6" ht="15.75" customHeight="1" x14ac:dyDescent="0.25">
      <c r="D529" s="22"/>
      <c r="E529" s="22"/>
      <c r="F529" s="22"/>
    </row>
    <row r="530" spans="4:6" ht="15.75" customHeight="1" x14ac:dyDescent="0.25">
      <c r="D530" s="22"/>
      <c r="E530" s="22"/>
      <c r="F530" s="22"/>
    </row>
    <row r="531" spans="4:6" ht="15.75" customHeight="1" x14ac:dyDescent="0.25">
      <c r="D531" s="22"/>
      <c r="E531" s="22"/>
      <c r="F531" s="22"/>
    </row>
    <row r="532" spans="4:6" ht="15.75" customHeight="1" x14ac:dyDescent="0.25">
      <c r="D532" s="22"/>
      <c r="E532" s="22"/>
      <c r="F532" s="22"/>
    </row>
    <row r="533" spans="4:6" ht="15.75" customHeight="1" x14ac:dyDescent="0.25">
      <c r="D533" s="22"/>
      <c r="E533" s="22"/>
      <c r="F533" s="22"/>
    </row>
    <row r="534" spans="4:6" ht="15.75" customHeight="1" x14ac:dyDescent="0.25">
      <c r="D534" s="22"/>
      <c r="E534" s="22"/>
      <c r="F534" s="22"/>
    </row>
    <row r="535" spans="4:6" ht="15.75" customHeight="1" x14ac:dyDescent="0.25">
      <c r="D535" s="22"/>
      <c r="E535" s="22"/>
      <c r="F535" s="22"/>
    </row>
    <row r="536" spans="4:6" ht="15.75" customHeight="1" x14ac:dyDescent="0.25">
      <c r="D536" s="22"/>
      <c r="E536" s="22"/>
      <c r="F536" s="22"/>
    </row>
    <row r="537" spans="4:6" ht="15.75" customHeight="1" x14ac:dyDescent="0.25">
      <c r="D537" s="22"/>
      <c r="E537" s="22"/>
      <c r="F537" s="22"/>
    </row>
    <row r="538" spans="4:6" ht="15.75" customHeight="1" x14ac:dyDescent="0.25">
      <c r="D538" s="22"/>
      <c r="E538" s="22"/>
      <c r="F538" s="22"/>
    </row>
    <row r="539" spans="4:6" ht="15.75" customHeight="1" x14ac:dyDescent="0.25">
      <c r="D539" s="22"/>
      <c r="E539" s="22"/>
      <c r="F539" s="22"/>
    </row>
    <row r="540" spans="4:6" ht="15.75" customHeight="1" x14ac:dyDescent="0.25">
      <c r="D540" s="22"/>
      <c r="E540" s="22"/>
      <c r="F540" s="22"/>
    </row>
    <row r="541" spans="4:6" ht="15.75" customHeight="1" x14ac:dyDescent="0.25">
      <c r="D541" s="22"/>
      <c r="E541" s="22"/>
      <c r="F541" s="22"/>
    </row>
    <row r="542" spans="4:6" ht="15.75" customHeight="1" x14ac:dyDescent="0.25">
      <c r="D542" s="22"/>
      <c r="E542" s="22"/>
      <c r="F542" s="22"/>
    </row>
    <row r="543" spans="4:6" ht="15.75" customHeight="1" x14ac:dyDescent="0.25">
      <c r="D543" s="22"/>
      <c r="E543" s="22"/>
      <c r="F543" s="22"/>
    </row>
    <row r="544" spans="4:6" ht="15.75" customHeight="1" x14ac:dyDescent="0.25">
      <c r="D544" s="22"/>
      <c r="E544" s="22"/>
      <c r="F544" s="22"/>
    </row>
    <row r="545" spans="4:6" ht="15.75" customHeight="1" x14ac:dyDescent="0.25">
      <c r="D545" s="22"/>
      <c r="E545" s="22"/>
      <c r="F545" s="22"/>
    </row>
    <row r="546" spans="4:6" ht="15.75" customHeight="1" x14ac:dyDescent="0.25">
      <c r="D546" s="22"/>
      <c r="E546" s="22"/>
      <c r="F546" s="22"/>
    </row>
    <row r="547" spans="4:6" ht="15.75" customHeight="1" x14ac:dyDescent="0.25">
      <c r="D547" s="22"/>
      <c r="E547" s="22"/>
      <c r="F547" s="22"/>
    </row>
    <row r="548" spans="4:6" ht="15.75" customHeight="1" x14ac:dyDescent="0.25">
      <c r="D548" s="22"/>
      <c r="E548" s="22"/>
      <c r="F548" s="22"/>
    </row>
    <row r="549" spans="4:6" ht="15.75" customHeight="1" x14ac:dyDescent="0.25">
      <c r="D549" s="22"/>
      <c r="E549" s="22"/>
      <c r="F549" s="22"/>
    </row>
    <row r="550" spans="4:6" ht="15.75" customHeight="1" x14ac:dyDescent="0.25">
      <c r="D550" s="22"/>
      <c r="E550" s="22"/>
      <c r="F550" s="22"/>
    </row>
    <row r="551" spans="4:6" ht="15.75" customHeight="1" x14ac:dyDescent="0.25">
      <c r="D551" s="22"/>
      <c r="E551" s="22"/>
      <c r="F551" s="22"/>
    </row>
    <row r="552" spans="4:6" ht="15.75" customHeight="1" x14ac:dyDescent="0.25">
      <c r="D552" s="22"/>
      <c r="E552" s="22"/>
      <c r="F552" s="22"/>
    </row>
    <row r="553" spans="4:6" ht="15.75" customHeight="1" x14ac:dyDescent="0.25">
      <c r="D553" s="22"/>
      <c r="E553" s="22"/>
      <c r="F553" s="22"/>
    </row>
    <row r="554" spans="4:6" ht="15.75" customHeight="1" x14ac:dyDescent="0.25">
      <c r="D554" s="22"/>
      <c r="E554" s="22"/>
      <c r="F554" s="22"/>
    </row>
    <row r="555" spans="4:6" ht="15.75" customHeight="1" x14ac:dyDescent="0.25">
      <c r="D555" s="22"/>
      <c r="E555" s="22"/>
      <c r="F555" s="22"/>
    </row>
    <row r="556" spans="4:6" ht="15.75" customHeight="1" x14ac:dyDescent="0.25">
      <c r="D556" s="22"/>
      <c r="E556" s="22"/>
      <c r="F556" s="22"/>
    </row>
    <row r="557" spans="4:6" ht="15.75" customHeight="1" x14ac:dyDescent="0.25">
      <c r="D557" s="22"/>
      <c r="E557" s="22"/>
      <c r="F557" s="22"/>
    </row>
    <row r="558" spans="4:6" ht="15.75" customHeight="1" x14ac:dyDescent="0.25">
      <c r="D558" s="22"/>
      <c r="E558" s="22"/>
      <c r="F558" s="22"/>
    </row>
    <row r="559" spans="4:6" ht="15.75" customHeight="1" x14ac:dyDescent="0.25">
      <c r="D559" s="22"/>
      <c r="E559" s="22"/>
      <c r="F559" s="22"/>
    </row>
    <row r="560" spans="4:6" ht="15.75" customHeight="1" x14ac:dyDescent="0.25">
      <c r="D560" s="22"/>
      <c r="E560" s="22"/>
      <c r="F560" s="22"/>
    </row>
    <row r="561" spans="4:6" ht="15.75" customHeight="1" x14ac:dyDescent="0.25">
      <c r="D561" s="22"/>
      <c r="E561" s="22"/>
      <c r="F561" s="22"/>
    </row>
    <row r="562" spans="4:6" ht="15.75" customHeight="1" x14ac:dyDescent="0.25">
      <c r="D562" s="22"/>
      <c r="E562" s="22"/>
      <c r="F562" s="22"/>
    </row>
    <row r="563" spans="4:6" ht="15.75" customHeight="1" x14ac:dyDescent="0.25">
      <c r="D563" s="22"/>
      <c r="E563" s="22"/>
      <c r="F563" s="22"/>
    </row>
    <row r="564" spans="4:6" ht="15.75" customHeight="1" x14ac:dyDescent="0.25">
      <c r="D564" s="22"/>
      <c r="E564" s="22"/>
      <c r="F564" s="22"/>
    </row>
    <row r="565" spans="4:6" ht="15.75" customHeight="1" x14ac:dyDescent="0.25">
      <c r="D565" s="22"/>
      <c r="E565" s="22"/>
      <c r="F565" s="22"/>
    </row>
    <row r="566" spans="4:6" ht="15.75" customHeight="1" x14ac:dyDescent="0.25">
      <c r="D566" s="22"/>
      <c r="E566" s="22"/>
      <c r="F566" s="22"/>
    </row>
    <row r="567" spans="4:6" ht="15.75" customHeight="1" x14ac:dyDescent="0.25">
      <c r="D567" s="22"/>
      <c r="E567" s="22"/>
      <c r="F567" s="22"/>
    </row>
    <row r="568" spans="4:6" ht="15.75" customHeight="1" x14ac:dyDescent="0.25">
      <c r="D568" s="22"/>
      <c r="E568" s="22"/>
      <c r="F568" s="22"/>
    </row>
    <row r="569" spans="4:6" ht="15.75" customHeight="1" x14ac:dyDescent="0.25">
      <c r="D569" s="22"/>
      <c r="E569" s="22"/>
      <c r="F569" s="22"/>
    </row>
    <row r="570" spans="4:6" ht="15.75" customHeight="1" x14ac:dyDescent="0.25">
      <c r="D570" s="22"/>
      <c r="E570" s="22"/>
      <c r="F570" s="22"/>
    </row>
    <row r="571" spans="4:6" ht="15.75" customHeight="1" x14ac:dyDescent="0.25">
      <c r="D571" s="22"/>
      <c r="E571" s="22"/>
      <c r="F571" s="22"/>
    </row>
    <row r="572" spans="4:6" ht="15.75" customHeight="1" x14ac:dyDescent="0.25">
      <c r="D572" s="22"/>
      <c r="E572" s="22"/>
      <c r="F572" s="22"/>
    </row>
    <row r="573" spans="4:6" ht="15.75" customHeight="1" x14ac:dyDescent="0.25">
      <c r="D573" s="22"/>
      <c r="E573" s="22"/>
      <c r="F573" s="22"/>
    </row>
    <row r="574" spans="4:6" ht="15.75" customHeight="1" x14ac:dyDescent="0.25">
      <c r="D574" s="22"/>
      <c r="E574" s="22"/>
      <c r="F574" s="22"/>
    </row>
    <row r="575" spans="4:6" ht="15.75" customHeight="1" x14ac:dyDescent="0.25">
      <c r="D575" s="22"/>
      <c r="E575" s="22"/>
      <c r="F575" s="22"/>
    </row>
    <row r="576" spans="4:6" ht="15.75" customHeight="1" x14ac:dyDescent="0.25">
      <c r="D576" s="22"/>
      <c r="E576" s="22"/>
      <c r="F576" s="22"/>
    </row>
    <row r="577" spans="4:6" ht="15.75" customHeight="1" x14ac:dyDescent="0.25">
      <c r="D577" s="22"/>
      <c r="E577" s="22"/>
      <c r="F577" s="22"/>
    </row>
    <row r="578" spans="4:6" ht="15.75" customHeight="1" x14ac:dyDescent="0.25">
      <c r="D578" s="22"/>
      <c r="E578" s="22"/>
      <c r="F578" s="22"/>
    </row>
    <row r="579" spans="4:6" ht="15.75" customHeight="1" x14ac:dyDescent="0.25">
      <c r="D579" s="22"/>
      <c r="E579" s="22"/>
      <c r="F579" s="22"/>
    </row>
    <row r="580" spans="4:6" ht="15.75" customHeight="1" x14ac:dyDescent="0.25">
      <c r="D580" s="22"/>
      <c r="E580" s="22"/>
      <c r="F580" s="22"/>
    </row>
    <row r="581" spans="4:6" ht="15.75" customHeight="1" x14ac:dyDescent="0.25">
      <c r="D581" s="22"/>
      <c r="E581" s="22"/>
      <c r="F581" s="22"/>
    </row>
    <row r="582" spans="4:6" ht="15.75" customHeight="1" x14ac:dyDescent="0.25">
      <c r="D582" s="22"/>
      <c r="E582" s="22"/>
      <c r="F582" s="22"/>
    </row>
    <row r="583" spans="4:6" ht="15.75" customHeight="1" x14ac:dyDescent="0.25">
      <c r="D583" s="22"/>
      <c r="E583" s="22"/>
      <c r="F583" s="22"/>
    </row>
    <row r="584" spans="4:6" ht="15.75" customHeight="1" x14ac:dyDescent="0.25">
      <c r="D584" s="22"/>
      <c r="E584" s="22"/>
      <c r="F584" s="22"/>
    </row>
    <row r="585" spans="4:6" ht="15.75" customHeight="1" x14ac:dyDescent="0.25">
      <c r="D585" s="22"/>
      <c r="E585" s="22"/>
      <c r="F585" s="22"/>
    </row>
    <row r="586" spans="4:6" ht="15.75" customHeight="1" x14ac:dyDescent="0.25">
      <c r="D586" s="22"/>
      <c r="E586" s="22"/>
      <c r="F586" s="22"/>
    </row>
    <row r="587" spans="4:6" ht="15.75" customHeight="1" x14ac:dyDescent="0.25">
      <c r="D587" s="22"/>
      <c r="E587" s="22"/>
      <c r="F587" s="22"/>
    </row>
    <row r="588" spans="4:6" ht="15.75" customHeight="1" x14ac:dyDescent="0.25">
      <c r="D588" s="22"/>
      <c r="E588" s="22"/>
      <c r="F588" s="22"/>
    </row>
    <row r="589" spans="4:6" ht="15.75" customHeight="1" x14ac:dyDescent="0.25">
      <c r="D589" s="22"/>
      <c r="E589" s="22"/>
      <c r="F589" s="22"/>
    </row>
    <row r="590" spans="4:6" ht="15.75" customHeight="1" x14ac:dyDescent="0.25">
      <c r="D590" s="22"/>
      <c r="E590" s="22"/>
      <c r="F590" s="22"/>
    </row>
    <row r="591" spans="4:6" ht="15.75" customHeight="1" x14ac:dyDescent="0.25">
      <c r="D591" s="22"/>
      <c r="E591" s="22"/>
      <c r="F591" s="22"/>
    </row>
    <row r="592" spans="4:6" ht="15.75" customHeight="1" x14ac:dyDescent="0.25">
      <c r="D592" s="22"/>
      <c r="E592" s="22"/>
      <c r="F592" s="22"/>
    </row>
    <row r="593" spans="4:6" ht="15.75" customHeight="1" x14ac:dyDescent="0.25">
      <c r="D593" s="22"/>
      <c r="E593" s="22"/>
      <c r="F593" s="22"/>
    </row>
    <row r="594" spans="4:6" ht="15.75" customHeight="1" x14ac:dyDescent="0.25">
      <c r="D594" s="22"/>
      <c r="E594" s="22"/>
      <c r="F594" s="22"/>
    </row>
    <row r="595" spans="4:6" ht="15.75" customHeight="1" x14ac:dyDescent="0.25">
      <c r="D595" s="22"/>
      <c r="E595" s="22"/>
      <c r="F595" s="22"/>
    </row>
    <row r="596" spans="4:6" ht="15.75" customHeight="1" x14ac:dyDescent="0.25">
      <c r="D596" s="22"/>
      <c r="E596" s="22"/>
      <c r="F596" s="22"/>
    </row>
    <row r="597" spans="4:6" ht="15.75" customHeight="1" x14ac:dyDescent="0.25">
      <c r="D597" s="22"/>
      <c r="E597" s="22"/>
      <c r="F597" s="22"/>
    </row>
    <row r="598" spans="4:6" ht="15.75" customHeight="1" x14ac:dyDescent="0.25">
      <c r="D598" s="22"/>
      <c r="E598" s="22"/>
      <c r="F598" s="22"/>
    </row>
    <row r="599" spans="4:6" ht="15.75" customHeight="1" x14ac:dyDescent="0.25">
      <c r="D599" s="22"/>
      <c r="E599" s="22"/>
      <c r="F599" s="22"/>
    </row>
    <row r="600" spans="4:6" ht="15.75" customHeight="1" x14ac:dyDescent="0.25">
      <c r="D600" s="22"/>
      <c r="E600" s="22"/>
      <c r="F600" s="22"/>
    </row>
    <row r="601" spans="4:6" ht="15.75" customHeight="1" x14ac:dyDescent="0.25">
      <c r="D601" s="22"/>
      <c r="E601" s="22"/>
      <c r="F601" s="22"/>
    </row>
    <row r="602" spans="4:6" ht="15.75" customHeight="1" x14ac:dyDescent="0.25">
      <c r="D602" s="22"/>
      <c r="E602" s="22"/>
      <c r="F602" s="22"/>
    </row>
    <row r="603" spans="4:6" ht="15.75" customHeight="1" x14ac:dyDescent="0.25">
      <c r="D603" s="22"/>
      <c r="E603" s="22"/>
      <c r="F603" s="22"/>
    </row>
    <row r="604" spans="4:6" ht="15.75" customHeight="1" x14ac:dyDescent="0.25">
      <c r="D604" s="22"/>
      <c r="E604" s="22"/>
      <c r="F604" s="22"/>
    </row>
    <row r="605" spans="4:6" ht="15.75" customHeight="1" x14ac:dyDescent="0.25">
      <c r="D605" s="22"/>
      <c r="E605" s="22"/>
      <c r="F605" s="22"/>
    </row>
    <row r="606" spans="4:6" ht="15.75" customHeight="1" x14ac:dyDescent="0.25">
      <c r="D606" s="22"/>
      <c r="E606" s="22"/>
      <c r="F606" s="22"/>
    </row>
    <row r="607" spans="4:6" ht="15.75" customHeight="1" x14ac:dyDescent="0.25">
      <c r="D607" s="22"/>
      <c r="E607" s="22"/>
      <c r="F607" s="22"/>
    </row>
    <row r="608" spans="4:6" ht="15.75" customHeight="1" x14ac:dyDescent="0.25">
      <c r="D608" s="22"/>
      <c r="E608" s="22"/>
      <c r="F608" s="22"/>
    </row>
    <row r="609" spans="4:6" ht="15.75" customHeight="1" x14ac:dyDescent="0.25">
      <c r="D609" s="22"/>
      <c r="E609" s="22"/>
      <c r="F609" s="22"/>
    </row>
    <row r="610" spans="4:6" ht="15.75" customHeight="1" x14ac:dyDescent="0.25">
      <c r="D610" s="22"/>
      <c r="E610" s="22"/>
      <c r="F610" s="22"/>
    </row>
    <row r="611" spans="4:6" ht="15.75" customHeight="1" x14ac:dyDescent="0.25">
      <c r="D611" s="22"/>
      <c r="E611" s="22"/>
      <c r="F611" s="22"/>
    </row>
    <row r="612" spans="4:6" ht="15.75" customHeight="1" x14ac:dyDescent="0.25">
      <c r="D612" s="22"/>
      <c r="E612" s="22"/>
      <c r="F612" s="22"/>
    </row>
    <row r="613" spans="4:6" ht="15.75" customHeight="1" x14ac:dyDescent="0.25">
      <c r="D613" s="22"/>
      <c r="E613" s="22"/>
      <c r="F613" s="22"/>
    </row>
    <row r="614" spans="4:6" ht="15.75" customHeight="1" x14ac:dyDescent="0.25">
      <c r="D614" s="22"/>
      <c r="E614" s="22"/>
      <c r="F614" s="22"/>
    </row>
    <row r="615" spans="4:6" ht="15.75" customHeight="1" x14ac:dyDescent="0.25">
      <c r="D615" s="22"/>
      <c r="E615" s="22"/>
      <c r="F615" s="22"/>
    </row>
    <row r="616" spans="4:6" ht="15.75" customHeight="1" x14ac:dyDescent="0.25">
      <c r="D616" s="22"/>
      <c r="E616" s="22"/>
      <c r="F616" s="22"/>
    </row>
    <row r="617" spans="4:6" ht="15.75" customHeight="1" x14ac:dyDescent="0.25">
      <c r="D617" s="22"/>
      <c r="E617" s="22"/>
      <c r="F617" s="22"/>
    </row>
    <row r="618" spans="4:6" ht="15.75" customHeight="1" x14ac:dyDescent="0.25">
      <c r="D618" s="22"/>
      <c r="E618" s="22"/>
      <c r="F618" s="22"/>
    </row>
    <row r="619" spans="4:6" ht="15.75" customHeight="1" x14ac:dyDescent="0.25">
      <c r="D619" s="22"/>
      <c r="E619" s="22"/>
      <c r="F619" s="22"/>
    </row>
    <row r="620" spans="4:6" ht="15.75" customHeight="1" x14ac:dyDescent="0.25">
      <c r="D620" s="22"/>
      <c r="E620" s="22"/>
      <c r="F620" s="22"/>
    </row>
    <row r="621" spans="4:6" ht="15.75" customHeight="1" x14ac:dyDescent="0.25">
      <c r="D621" s="22"/>
      <c r="E621" s="22"/>
      <c r="F621" s="22"/>
    </row>
    <row r="622" spans="4:6" ht="15.75" customHeight="1" x14ac:dyDescent="0.25">
      <c r="D622" s="22"/>
      <c r="E622" s="22"/>
      <c r="F622" s="22"/>
    </row>
    <row r="623" spans="4:6" ht="15.75" customHeight="1" x14ac:dyDescent="0.25">
      <c r="D623" s="22"/>
      <c r="E623" s="22"/>
      <c r="F623" s="22"/>
    </row>
    <row r="624" spans="4:6" ht="15.75" customHeight="1" x14ac:dyDescent="0.25">
      <c r="D624" s="22"/>
      <c r="E624" s="22"/>
      <c r="F624" s="22"/>
    </row>
    <row r="625" spans="4:6" ht="15.75" customHeight="1" x14ac:dyDescent="0.25">
      <c r="D625" s="22"/>
      <c r="E625" s="22"/>
      <c r="F625" s="22"/>
    </row>
    <row r="626" spans="4:6" ht="15.75" customHeight="1" x14ac:dyDescent="0.25">
      <c r="D626" s="22"/>
      <c r="E626" s="22"/>
      <c r="F626" s="22"/>
    </row>
    <row r="627" spans="4:6" ht="15.75" customHeight="1" x14ac:dyDescent="0.25">
      <c r="D627" s="22"/>
      <c r="E627" s="22"/>
      <c r="F627" s="22"/>
    </row>
    <row r="628" spans="4:6" ht="15.75" customHeight="1" x14ac:dyDescent="0.25">
      <c r="D628" s="22"/>
      <c r="E628" s="22"/>
      <c r="F628" s="22"/>
    </row>
    <row r="629" spans="4:6" ht="15.75" customHeight="1" x14ac:dyDescent="0.25">
      <c r="D629" s="22"/>
      <c r="E629" s="22"/>
      <c r="F629" s="22"/>
    </row>
    <row r="630" spans="4:6" ht="15.75" customHeight="1" x14ac:dyDescent="0.25">
      <c r="D630" s="22"/>
      <c r="E630" s="22"/>
      <c r="F630" s="22"/>
    </row>
    <row r="631" spans="4:6" ht="15.75" customHeight="1" x14ac:dyDescent="0.25">
      <c r="D631" s="22"/>
      <c r="E631" s="22"/>
      <c r="F631" s="22"/>
    </row>
    <row r="632" spans="4:6" ht="15.75" customHeight="1" x14ac:dyDescent="0.25">
      <c r="D632" s="22"/>
      <c r="E632" s="22"/>
      <c r="F632" s="22"/>
    </row>
    <row r="633" spans="4:6" ht="15.75" customHeight="1" x14ac:dyDescent="0.25">
      <c r="D633" s="22"/>
      <c r="E633" s="22"/>
      <c r="F633" s="22"/>
    </row>
    <row r="634" spans="4:6" ht="15.75" customHeight="1" x14ac:dyDescent="0.25">
      <c r="D634" s="22"/>
      <c r="E634" s="22"/>
      <c r="F634" s="22"/>
    </row>
    <row r="635" spans="4:6" ht="15.75" customHeight="1" x14ac:dyDescent="0.25">
      <c r="D635" s="22"/>
      <c r="E635" s="22"/>
      <c r="F635" s="22"/>
    </row>
    <row r="636" spans="4:6" ht="15.75" customHeight="1" x14ac:dyDescent="0.25">
      <c r="D636" s="22"/>
      <c r="E636" s="22"/>
      <c r="F636" s="22"/>
    </row>
    <row r="637" spans="4:6" ht="15.75" customHeight="1" x14ac:dyDescent="0.25">
      <c r="D637" s="22"/>
      <c r="E637" s="22"/>
      <c r="F637" s="22"/>
    </row>
    <row r="638" spans="4:6" ht="15.75" customHeight="1" x14ac:dyDescent="0.25">
      <c r="D638" s="22"/>
      <c r="E638" s="22"/>
      <c r="F638" s="22"/>
    </row>
    <row r="639" spans="4:6" ht="15.75" customHeight="1" x14ac:dyDescent="0.25">
      <c r="D639" s="22"/>
      <c r="E639" s="22"/>
      <c r="F639" s="22"/>
    </row>
    <row r="640" spans="4:6" ht="15.75" customHeight="1" x14ac:dyDescent="0.25">
      <c r="D640" s="22"/>
      <c r="E640" s="22"/>
      <c r="F640" s="22"/>
    </row>
    <row r="641" spans="4:6" ht="15.75" customHeight="1" x14ac:dyDescent="0.25">
      <c r="D641" s="22"/>
      <c r="E641" s="22"/>
      <c r="F641" s="22"/>
    </row>
    <row r="642" spans="4:6" ht="15.75" customHeight="1" x14ac:dyDescent="0.25">
      <c r="D642" s="22"/>
      <c r="E642" s="22"/>
      <c r="F642" s="22"/>
    </row>
    <row r="643" spans="4:6" ht="15.75" customHeight="1" x14ac:dyDescent="0.25">
      <c r="D643" s="22"/>
      <c r="E643" s="22"/>
      <c r="F643" s="22"/>
    </row>
    <row r="644" spans="4:6" ht="15.75" customHeight="1" x14ac:dyDescent="0.25">
      <c r="D644" s="22"/>
      <c r="E644" s="22"/>
      <c r="F644" s="22"/>
    </row>
    <row r="645" spans="4:6" ht="15.75" customHeight="1" x14ac:dyDescent="0.25">
      <c r="D645" s="22"/>
      <c r="E645" s="22"/>
      <c r="F645" s="22"/>
    </row>
    <row r="646" spans="4:6" ht="15.75" customHeight="1" x14ac:dyDescent="0.25">
      <c r="D646" s="22"/>
      <c r="E646" s="22"/>
      <c r="F646" s="22"/>
    </row>
    <row r="647" spans="4:6" ht="15.75" customHeight="1" x14ac:dyDescent="0.25">
      <c r="D647" s="22"/>
      <c r="E647" s="22"/>
      <c r="F647" s="22"/>
    </row>
    <row r="648" spans="4:6" ht="15.75" customHeight="1" x14ac:dyDescent="0.25">
      <c r="D648" s="22"/>
      <c r="E648" s="22"/>
      <c r="F648" s="22"/>
    </row>
    <row r="649" spans="4:6" ht="15.75" customHeight="1" x14ac:dyDescent="0.25">
      <c r="D649" s="22"/>
      <c r="E649" s="22"/>
      <c r="F649" s="22"/>
    </row>
    <row r="650" spans="4:6" ht="15.75" customHeight="1" x14ac:dyDescent="0.25">
      <c r="D650" s="22"/>
      <c r="E650" s="22"/>
      <c r="F650" s="22"/>
    </row>
    <row r="651" spans="4:6" ht="15.75" customHeight="1" x14ac:dyDescent="0.25">
      <c r="D651" s="22"/>
      <c r="E651" s="22"/>
      <c r="F651" s="22"/>
    </row>
    <row r="652" spans="4:6" ht="15.75" customHeight="1" x14ac:dyDescent="0.25">
      <c r="D652" s="22"/>
      <c r="E652" s="22"/>
      <c r="F652" s="22"/>
    </row>
    <row r="653" spans="4:6" ht="15.75" customHeight="1" x14ac:dyDescent="0.25">
      <c r="D653" s="22"/>
      <c r="E653" s="22"/>
      <c r="F653" s="22"/>
    </row>
    <row r="654" spans="4:6" ht="15.75" customHeight="1" x14ac:dyDescent="0.25">
      <c r="D654" s="22"/>
      <c r="E654" s="22"/>
      <c r="F654" s="22"/>
    </row>
    <row r="655" spans="4:6" ht="15.75" customHeight="1" x14ac:dyDescent="0.25">
      <c r="D655" s="22"/>
      <c r="E655" s="22"/>
      <c r="F655" s="22"/>
    </row>
    <row r="656" spans="4:6" ht="15.75" customHeight="1" x14ac:dyDescent="0.25">
      <c r="D656" s="22"/>
      <c r="E656" s="22"/>
      <c r="F656" s="22"/>
    </row>
    <row r="657" spans="4:6" ht="15.75" customHeight="1" x14ac:dyDescent="0.25">
      <c r="D657" s="22"/>
      <c r="E657" s="22"/>
      <c r="F657" s="22"/>
    </row>
    <row r="658" spans="4:6" ht="15.75" customHeight="1" x14ac:dyDescent="0.25">
      <c r="D658" s="22"/>
      <c r="E658" s="22"/>
      <c r="F658" s="22"/>
    </row>
    <row r="659" spans="4:6" ht="15.75" customHeight="1" x14ac:dyDescent="0.25">
      <c r="D659" s="22"/>
      <c r="E659" s="22"/>
      <c r="F659" s="22"/>
    </row>
    <row r="660" spans="4:6" ht="15.75" customHeight="1" x14ac:dyDescent="0.25">
      <c r="D660" s="22"/>
      <c r="E660" s="22"/>
      <c r="F660" s="22"/>
    </row>
    <row r="661" spans="4:6" ht="15.75" customHeight="1" x14ac:dyDescent="0.25">
      <c r="D661" s="22"/>
      <c r="E661" s="22"/>
      <c r="F661" s="22"/>
    </row>
    <row r="662" spans="4:6" ht="15.75" customHeight="1" x14ac:dyDescent="0.25">
      <c r="D662" s="22"/>
      <c r="E662" s="22"/>
      <c r="F662" s="22"/>
    </row>
    <row r="663" spans="4:6" ht="15.75" customHeight="1" x14ac:dyDescent="0.25">
      <c r="D663" s="22"/>
      <c r="E663" s="22"/>
      <c r="F663" s="22"/>
    </row>
    <row r="664" spans="4:6" ht="15.75" customHeight="1" x14ac:dyDescent="0.25">
      <c r="D664" s="22"/>
      <c r="E664" s="22"/>
      <c r="F664" s="22"/>
    </row>
    <row r="665" spans="4:6" ht="15.75" customHeight="1" x14ac:dyDescent="0.25">
      <c r="D665" s="22"/>
      <c r="E665" s="22"/>
      <c r="F665" s="22"/>
    </row>
    <row r="666" spans="4:6" ht="15.75" customHeight="1" x14ac:dyDescent="0.25">
      <c r="D666" s="22"/>
      <c r="E666" s="22"/>
      <c r="F666" s="22"/>
    </row>
    <row r="667" spans="4:6" ht="15.75" customHeight="1" x14ac:dyDescent="0.25">
      <c r="D667" s="22"/>
      <c r="E667" s="22"/>
      <c r="F667" s="22"/>
    </row>
    <row r="668" spans="4:6" ht="15.75" customHeight="1" x14ac:dyDescent="0.25">
      <c r="D668" s="22"/>
      <c r="E668" s="22"/>
      <c r="F668" s="22"/>
    </row>
    <row r="669" spans="4:6" ht="15.75" customHeight="1" x14ac:dyDescent="0.25">
      <c r="D669" s="22"/>
      <c r="E669" s="22"/>
      <c r="F669" s="22"/>
    </row>
    <row r="670" spans="4:6" ht="15.75" customHeight="1" x14ac:dyDescent="0.25">
      <c r="D670" s="22"/>
      <c r="E670" s="22"/>
      <c r="F670" s="22"/>
    </row>
    <row r="671" spans="4:6" ht="15.75" customHeight="1" x14ac:dyDescent="0.25">
      <c r="D671" s="22"/>
      <c r="E671" s="22"/>
      <c r="F671" s="22"/>
    </row>
    <row r="672" spans="4:6" ht="15.75" customHeight="1" x14ac:dyDescent="0.25">
      <c r="D672" s="22"/>
      <c r="E672" s="22"/>
      <c r="F672" s="22"/>
    </row>
    <row r="673" spans="4:6" ht="15.75" customHeight="1" x14ac:dyDescent="0.25">
      <c r="D673" s="22"/>
      <c r="E673" s="22"/>
      <c r="F673" s="22"/>
    </row>
    <row r="674" spans="4:6" ht="15.75" customHeight="1" x14ac:dyDescent="0.25">
      <c r="D674" s="22"/>
      <c r="E674" s="22"/>
      <c r="F674" s="22"/>
    </row>
    <row r="675" spans="4:6" ht="15.75" customHeight="1" x14ac:dyDescent="0.25">
      <c r="D675" s="22"/>
      <c r="E675" s="22"/>
      <c r="F675" s="22"/>
    </row>
    <row r="676" spans="4:6" ht="15.75" customHeight="1" x14ac:dyDescent="0.25">
      <c r="D676" s="22"/>
      <c r="E676" s="22"/>
      <c r="F676" s="22"/>
    </row>
    <row r="677" spans="4:6" ht="15.75" customHeight="1" x14ac:dyDescent="0.25">
      <c r="D677" s="22"/>
      <c r="E677" s="22"/>
      <c r="F677" s="22"/>
    </row>
    <row r="678" spans="4:6" ht="15.75" customHeight="1" x14ac:dyDescent="0.25">
      <c r="D678" s="22"/>
      <c r="E678" s="22"/>
      <c r="F678" s="22"/>
    </row>
    <row r="679" spans="4:6" ht="15.75" customHeight="1" x14ac:dyDescent="0.25">
      <c r="D679" s="22"/>
      <c r="E679" s="22"/>
      <c r="F679" s="22"/>
    </row>
    <row r="680" spans="4:6" ht="15.75" customHeight="1" x14ac:dyDescent="0.25">
      <c r="D680" s="22"/>
      <c r="E680" s="22"/>
      <c r="F680" s="22"/>
    </row>
    <row r="681" spans="4:6" ht="15.75" customHeight="1" x14ac:dyDescent="0.25">
      <c r="D681" s="22"/>
      <c r="E681" s="22"/>
      <c r="F681" s="22"/>
    </row>
    <row r="682" spans="4:6" ht="15.75" customHeight="1" x14ac:dyDescent="0.25">
      <c r="D682" s="22"/>
      <c r="E682" s="22"/>
      <c r="F682" s="22"/>
    </row>
    <row r="683" spans="4:6" ht="15.75" customHeight="1" x14ac:dyDescent="0.25">
      <c r="D683" s="22"/>
      <c r="E683" s="22"/>
      <c r="F683" s="22"/>
    </row>
    <row r="684" spans="4:6" ht="15.75" customHeight="1" x14ac:dyDescent="0.25">
      <c r="D684" s="22"/>
      <c r="E684" s="22"/>
      <c r="F684" s="22"/>
    </row>
    <row r="685" spans="4:6" ht="15.75" customHeight="1" x14ac:dyDescent="0.25">
      <c r="D685" s="22"/>
      <c r="E685" s="22"/>
      <c r="F685" s="22"/>
    </row>
    <row r="686" spans="4:6" ht="15.75" customHeight="1" x14ac:dyDescent="0.25">
      <c r="D686" s="22"/>
      <c r="E686" s="22"/>
      <c r="F686" s="22"/>
    </row>
    <row r="687" spans="4:6" ht="15.75" customHeight="1" x14ac:dyDescent="0.25">
      <c r="D687" s="22"/>
      <c r="E687" s="22"/>
      <c r="F687" s="22"/>
    </row>
    <row r="688" spans="4:6" ht="15.75" customHeight="1" x14ac:dyDescent="0.25">
      <c r="D688" s="22"/>
      <c r="E688" s="22"/>
      <c r="F688" s="22"/>
    </row>
    <row r="689" spans="4:6" ht="15.75" customHeight="1" x14ac:dyDescent="0.25">
      <c r="D689" s="22"/>
      <c r="E689" s="22"/>
      <c r="F689" s="22"/>
    </row>
    <row r="690" spans="4:6" ht="15.75" customHeight="1" x14ac:dyDescent="0.25">
      <c r="D690" s="22"/>
      <c r="E690" s="22"/>
      <c r="F690" s="22"/>
    </row>
    <row r="691" spans="4:6" ht="15.75" customHeight="1" x14ac:dyDescent="0.25">
      <c r="D691" s="22"/>
      <c r="E691" s="22"/>
      <c r="F691" s="22"/>
    </row>
    <row r="692" spans="4:6" ht="15.75" customHeight="1" x14ac:dyDescent="0.25">
      <c r="D692" s="22"/>
      <c r="E692" s="22"/>
      <c r="F692" s="22"/>
    </row>
    <row r="693" spans="4:6" ht="15.75" customHeight="1" x14ac:dyDescent="0.25">
      <c r="D693" s="22"/>
      <c r="E693" s="22"/>
      <c r="F693" s="22"/>
    </row>
    <row r="694" spans="4:6" ht="15.75" customHeight="1" x14ac:dyDescent="0.25">
      <c r="D694" s="22"/>
      <c r="E694" s="22"/>
      <c r="F694" s="22"/>
    </row>
    <row r="695" spans="4:6" ht="15.75" customHeight="1" x14ac:dyDescent="0.25">
      <c r="D695" s="22"/>
      <c r="E695" s="22"/>
      <c r="F695" s="22"/>
    </row>
    <row r="696" spans="4:6" ht="15.75" customHeight="1" x14ac:dyDescent="0.25">
      <c r="D696" s="22"/>
      <c r="E696" s="22"/>
      <c r="F696" s="22"/>
    </row>
    <row r="697" spans="4:6" ht="15.75" customHeight="1" x14ac:dyDescent="0.25">
      <c r="D697" s="22"/>
      <c r="E697" s="22"/>
      <c r="F697" s="22"/>
    </row>
    <row r="698" spans="4:6" ht="15.75" customHeight="1" x14ac:dyDescent="0.25">
      <c r="D698" s="22"/>
      <c r="E698" s="22"/>
      <c r="F698" s="22"/>
    </row>
    <row r="699" spans="4:6" ht="15.75" customHeight="1" x14ac:dyDescent="0.25">
      <c r="D699" s="22"/>
      <c r="E699" s="22"/>
      <c r="F699" s="22"/>
    </row>
    <row r="700" spans="4:6" ht="15.75" customHeight="1" x14ac:dyDescent="0.25">
      <c r="D700" s="22"/>
      <c r="E700" s="22"/>
      <c r="F700" s="22"/>
    </row>
    <row r="701" spans="4:6" ht="15.75" customHeight="1" x14ac:dyDescent="0.25">
      <c r="D701" s="22"/>
      <c r="E701" s="22"/>
      <c r="F701" s="22"/>
    </row>
    <row r="702" spans="4:6" ht="15.75" customHeight="1" x14ac:dyDescent="0.25">
      <c r="D702" s="22"/>
      <c r="E702" s="22"/>
      <c r="F702" s="22"/>
    </row>
    <row r="703" spans="4:6" ht="15.75" customHeight="1" x14ac:dyDescent="0.25">
      <c r="D703" s="22"/>
      <c r="E703" s="22"/>
      <c r="F703" s="22"/>
    </row>
    <row r="704" spans="4:6" ht="15.75" customHeight="1" x14ac:dyDescent="0.25">
      <c r="D704" s="22"/>
      <c r="E704" s="22"/>
      <c r="F704" s="22"/>
    </row>
    <row r="705" spans="4:6" ht="15.75" customHeight="1" x14ac:dyDescent="0.25">
      <c r="D705" s="22"/>
      <c r="E705" s="22"/>
      <c r="F705" s="22"/>
    </row>
    <row r="706" spans="4:6" ht="15.75" customHeight="1" x14ac:dyDescent="0.25">
      <c r="D706" s="22"/>
      <c r="E706" s="22"/>
      <c r="F706" s="22"/>
    </row>
    <row r="707" spans="4:6" ht="15.75" customHeight="1" x14ac:dyDescent="0.25">
      <c r="D707" s="22"/>
      <c r="E707" s="22"/>
      <c r="F707" s="22"/>
    </row>
    <row r="708" spans="4:6" ht="15.75" customHeight="1" x14ac:dyDescent="0.25">
      <c r="D708" s="22"/>
      <c r="E708" s="22"/>
      <c r="F708" s="22"/>
    </row>
    <row r="709" spans="4:6" ht="15.75" customHeight="1" x14ac:dyDescent="0.25">
      <c r="D709" s="22"/>
      <c r="E709" s="22"/>
      <c r="F709" s="22"/>
    </row>
    <row r="710" spans="4:6" ht="15.75" customHeight="1" x14ac:dyDescent="0.25">
      <c r="D710" s="22"/>
      <c r="E710" s="22"/>
      <c r="F710" s="22"/>
    </row>
    <row r="711" spans="4:6" ht="15.75" customHeight="1" x14ac:dyDescent="0.25">
      <c r="D711" s="22"/>
      <c r="E711" s="22"/>
      <c r="F711" s="22"/>
    </row>
    <row r="712" spans="4:6" ht="15.75" customHeight="1" x14ac:dyDescent="0.25">
      <c r="D712" s="22"/>
      <c r="E712" s="22"/>
      <c r="F712" s="22"/>
    </row>
    <row r="713" spans="4:6" ht="15.75" customHeight="1" x14ac:dyDescent="0.25">
      <c r="D713" s="22"/>
      <c r="E713" s="22"/>
      <c r="F713" s="22"/>
    </row>
    <row r="714" spans="4:6" ht="15.75" customHeight="1" x14ac:dyDescent="0.25">
      <c r="D714" s="22"/>
      <c r="E714" s="22"/>
      <c r="F714" s="22"/>
    </row>
    <row r="715" spans="4:6" ht="15.75" customHeight="1" x14ac:dyDescent="0.25">
      <c r="D715" s="22"/>
      <c r="E715" s="22"/>
      <c r="F715" s="22"/>
    </row>
    <row r="716" spans="4:6" ht="15.75" customHeight="1" x14ac:dyDescent="0.25">
      <c r="D716" s="22"/>
      <c r="E716" s="22"/>
      <c r="F716" s="22"/>
    </row>
    <row r="717" spans="4:6" ht="15.75" customHeight="1" x14ac:dyDescent="0.25">
      <c r="D717" s="22"/>
      <c r="E717" s="22"/>
      <c r="F717" s="22"/>
    </row>
    <row r="718" spans="4:6" ht="15.75" customHeight="1" x14ac:dyDescent="0.25">
      <c r="D718" s="22"/>
      <c r="E718" s="22"/>
      <c r="F718" s="22"/>
    </row>
    <row r="719" spans="4:6" ht="15.75" customHeight="1" x14ac:dyDescent="0.25">
      <c r="D719" s="22"/>
      <c r="E719" s="22"/>
      <c r="F719" s="22"/>
    </row>
    <row r="720" spans="4:6" ht="15.75" customHeight="1" x14ac:dyDescent="0.25">
      <c r="D720" s="22"/>
      <c r="E720" s="22"/>
      <c r="F720" s="22"/>
    </row>
    <row r="721" spans="4:6" ht="15.75" customHeight="1" x14ac:dyDescent="0.25">
      <c r="D721" s="22"/>
      <c r="E721" s="22"/>
      <c r="F721" s="22"/>
    </row>
    <row r="722" spans="4:6" ht="15.75" customHeight="1" x14ac:dyDescent="0.25">
      <c r="D722" s="22"/>
      <c r="E722" s="22"/>
      <c r="F722" s="22"/>
    </row>
    <row r="723" spans="4:6" ht="15.75" customHeight="1" x14ac:dyDescent="0.25">
      <c r="D723" s="22"/>
      <c r="E723" s="22"/>
      <c r="F723" s="22"/>
    </row>
    <row r="724" spans="4:6" ht="15.75" customHeight="1" x14ac:dyDescent="0.25">
      <c r="D724" s="22"/>
      <c r="E724" s="22"/>
      <c r="F724" s="22"/>
    </row>
    <row r="725" spans="4:6" ht="15.75" customHeight="1" x14ac:dyDescent="0.25">
      <c r="D725" s="22"/>
      <c r="E725" s="22"/>
      <c r="F725" s="22"/>
    </row>
    <row r="726" spans="4:6" ht="15.75" customHeight="1" x14ac:dyDescent="0.25">
      <c r="D726" s="22"/>
      <c r="E726" s="22"/>
      <c r="F726" s="22"/>
    </row>
    <row r="727" spans="4:6" ht="15.75" customHeight="1" x14ac:dyDescent="0.25">
      <c r="D727" s="22"/>
      <c r="E727" s="22"/>
      <c r="F727" s="22"/>
    </row>
    <row r="728" spans="4:6" ht="15.75" customHeight="1" x14ac:dyDescent="0.25">
      <c r="D728" s="22"/>
      <c r="E728" s="22"/>
      <c r="F728" s="22"/>
    </row>
    <row r="729" spans="4:6" ht="15.75" customHeight="1" x14ac:dyDescent="0.25">
      <c r="D729" s="22"/>
      <c r="E729" s="22"/>
      <c r="F729" s="22"/>
    </row>
    <row r="730" spans="4:6" ht="15.75" customHeight="1" x14ac:dyDescent="0.25">
      <c r="D730" s="22"/>
      <c r="E730" s="22"/>
      <c r="F730" s="22"/>
    </row>
    <row r="731" spans="4:6" ht="15.75" customHeight="1" x14ac:dyDescent="0.25">
      <c r="D731" s="22"/>
      <c r="E731" s="22"/>
      <c r="F731" s="22"/>
    </row>
    <row r="732" spans="4:6" ht="15.75" customHeight="1" x14ac:dyDescent="0.25">
      <c r="D732" s="22"/>
      <c r="E732" s="22"/>
      <c r="F732" s="22"/>
    </row>
    <row r="733" spans="4:6" ht="15.75" customHeight="1" x14ac:dyDescent="0.25">
      <c r="D733" s="22"/>
      <c r="E733" s="22"/>
      <c r="F733" s="22"/>
    </row>
    <row r="734" spans="4:6" ht="15.75" customHeight="1" x14ac:dyDescent="0.25">
      <c r="D734" s="22"/>
      <c r="E734" s="22"/>
      <c r="F734" s="22"/>
    </row>
    <row r="735" spans="4:6" ht="15.75" customHeight="1" x14ac:dyDescent="0.25">
      <c r="D735" s="22"/>
      <c r="E735" s="22"/>
      <c r="F735" s="22"/>
    </row>
    <row r="736" spans="4:6" ht="15.75" customHeight="1" x14ac:dyDescent="0.25">
      <c r="D736" s="22"/>
      <c r="E736" s="22"/>
      <c r="F736" s="22"/>
    </row>
    <row r="737" spans="4:6" ht="15.75" customHeight="1" x14ac:dyDescent="0.25">
      <c r="D737" s="22"/>
      <c r="E737" s="22"/>
      <c r="F737" s="22"/>
    </row>
    <row r="738" spans="4:6" ht="15.75" customHeight="1" x14ac:dyDescent="0.25">
      <c r="D738" s="22"/>
      <c r="E738" s="22"/>
      <c r="F738" s="22"/>
    </row>
    <row r="739" spans="4:6" ht="15.75" customHeight="1" x14ac:dyDescent="0.25">
      <c r="D739" s="22"/>
      <c r="E739" s="22"/>
      <c r="F739" s="22"/>
    </row>
    <row r="740" spans="4:6" ht="15.75" customHeight="1" x14ac:dyDescent="0.25">
      <c r="D740" s="22"/>
      <c r="E740" s="22"/>
      <c r="F740" s="22"/>
    </row>
    <row r="741" spans="4:6" ht="15.75" customHeight="1" x14ac:dyDescent="0.25">
      <c r="D741" s="22"/>
      <c r="E741" s="22"/>
      <c r="F741" s="22"/>
    </row>
    <row r="742" spans="4:6" ht="15.75" customHeight="1" x14ac:dyDescent="0.25">
      <c r="D742" s="22"/>
      <c r="E742" s="22"/>
      <c r="F742" s="22"/>
    </row>
    <row r="743" spans="4:6" ht="15.75" customHeight="1" x14ac:dyDescent="0.25">
      <c r="D743" s="22"/>
      <c r="E743" s="22"/>
      <c r="F743" s="22"/>
    </row>
    <row r="744" spans="4:6" ht="15.75" customHeight="1" x14ac:dyDescent="0.25">
      <c r="D744" s="22"/>
      <c r="E744" s="22"/>
      <c r="F744" s="22"/>
    </row>
    <row r="745" spans="4:6" ht="15.75" customHeight="1" x14ac:dyDescent="0.25">
      <c r="D745" s="22"/>
      <c r="E745" s="22"/>
      <c r="F745" s="22"/>
    </row>
    <row r="746" spans="4:6" ht="15.75" customHeight="1" x14ac:dyDescent="0.25">
      <c r="D746" s="22"/>
      <c r="E746" s="22"/>
      <c r="F746" s="22"/>
    </row>
    <row r="747" spans="4:6" ht="15.75" customHeight="1" x14ac:dyDescent="0.25">
      <c r="D747" s="22"/>
      <c r="E747" s="22"/>
      <c r="F747" s="22"/>
    </row>
    <row r="748" spans="4:6" ht="15.75" customHeight="1" x14ac:dyDescent="0.25">
      <c r="D748" s="22"/>
      <c r="E748" s="22"/>
      <c r="F748" s="22"/>
    </row>
    <row r="749" spans="4:6" ht="15.75" customHeight="1" x14ac:dyDescent="0.25">
      <c r="D749" s="22"/>
      <c r="E749" s="22"/>
      <c r="F749" s="22"/>
    </row>
    <row r="750" spans="4:6" ht="15.75" customHeight="1" x14ac:dyDescent="0.25">
      <c r="D750" s="22"/>
      <c r="E750" s="22"/>
      <c r="F750" s="22"/>
    </row>
    <row r="751" spans="4:6" ht="15.75" customHeight="1" x14ac:dyDescent="0.25">
      <c r="D751" s="22"/>
      <c r="E751" s="22"/>
      <c r="F751" s="22"/>
    </row>
    <row r="752" spans="4:6" ht="15.75" customHeight="1" x14ac:dyDescent="0.25">
      <c r="D752" s="22"/>
      <c r="E752" s="22"/>
      <c r="F752" s="22"/>
    </row>
    <row r="753" spans="4:6" ht="15.75" customHeight="1" x14ac:dyDescent="0.25">
      <c r="D753" s="22"/>
      <c r="E753" s="22"/>
      <c r="F753" s="22"/>
    </row>
    <row r="754" spans="4:6" ht="15.75" customHeight="1" x14ac:dyDescent="0.25">
      <c r="D754" s="22"/>
      <c r="E754" s="22"/>
      <c r="F754" s="22"/>
    </row>
    <row r="755" spans="4:6" ht="15.75" customHeight="1" x14ac:dyDescent="0.25">
      <c r="D755" s="22"/>
      <c r="E755" s="22"/>
      <c r="F755" s="22"/>
    </row>
    <row r="756" spans="4:6" ht="15.75" customHeight="1" x14ac:dyDescent="0.25">
      <c r="D756" s="22"/>
      <c r="E756" s="22"/>
      <c r="F756" s="22"/>
    </row>
    <row r="757" spans="4:6" ht="15.75" customHeight="1" x14ac:dyDescent="0.25">
      <c r="D757" s="22"/>
      <c r="E757" s="22"/>
      <c r="F757" s="22"/>
    </row>
    <row r="758" spans="4:6" ht="15.75" customHeight="1" x14ac:dyDescent="0.25">
      <c r="D758" s="22"/>
      <c r="E758" s="22"/>
      <c r="F758" s="22"/>
    </row>
    <row r="759" spans="4:6" ht="15.75" customHeight="1" x14ac:dyDescent="0.25">
      <c r="D759" s="22"/>
      <c r="E759" s="22"/>
      <c r="F759" s="22"/>
    </row>
    <row r="760" spans="4:6" ht="15.75" customHeight="1" x14ac:dyDescent="0.25">
      <c r="D760" s="22"/>
      <c r="E760" s="22"/>
      <c r="F760" s="22"/>
    </row>
    <row r="761" spans="4:6" ht="15.75" customHeight="1" x14ac:dyDescent="0.25">
      <c r="D761" s="22"/>
      <c r="E761" s="22"/>
      <c r="F761" s="22"/>
    </row>
    <row r="762" spans="4:6" ht="15.75" customHeight="1" x14ac:dyDescent="0.25">
      <c r="D762" s="22"/>
      <c r="E762" s="22"/>
      <c r="F762" s="22"/>
    </row>
    <row r="763" spans="4:6" ht="15.75" customHeight="1" x14ac:dyDescent="0.25">
      <c r="D763" s="22"/>
      <c r="E763" s="22"/>
      <c r="F763" s="22"/>
    </row>
    <row r="764" spans="4:6" ht="15.75" customHeight="1" x14ac:dyDescent="0.25">
      <c r="D764" s="22"/>
      <c r="E764" s="22"/>
      <c r="F764" s="22"/>
    </row>
    <row r="765" spans="4:6" ht="15.75" customHeight="1" x14ac:dyDescent="0.25">
      <c r="D765" s="22"/>
      <c r="E765" s="22"/>
      <c r="F765" s="22"/>
    </row>
    <row r="766" spans="4:6" ht="15.75" customHeight="1" x14ac:dyDescent="0.25">
      <c r="D766" s="22"/>
      <c r="E766" s="22"/>
      <c r="F766" s="22"/>
    </row>
    <row r="767" spans="4:6" ht="15.75" customHeight="1" x14ac:dyDescent="0.25">
      <c r="D767" s="22"/>
      <c r="E767" s="22"/>
      <c r="F767" s="22"/>
    </row>
    <row r="768" spans="4:6" ht="15.75" customHeight="1" x14ac:dyDescent="0.25">
      <c r="D768" s="22"/>
      <c r="E768" s="22"/>
      <c r="F768" s="22"/>
    </row>
    <row r="769" spans="4:6" ht="15.75" customHeight="1" x14ac:dyDescent="0.25">
      <c r="D769" s="22"/>
      <c r="E769" s="22"/>
      <c r="F769" s="22"/>
    </row>
    <row r="770" spans="4:6" ht="15.75" customHeight="1" x14ac:dyDescent="0.25">
      <c r="D770" s="22"/>
      <c r="E770" s="22"/>
      <c r="F770" s="22"/>
    </row>
    <row r="771" spans="4:6" ht="15.75" customHeight="1" x14ac:dyDescent="0.25">
      <c r="D771" s="22"/>
      <c r="E771" s="22"/>
      <c r="F771" s="22"/>
    </row>
    <row r="772" spans="4:6" ht="15.75" customHeight="1" x14ac:dyDescent="0.25">
      <c r="D772" s="22"/>
      <c r="E772" s="22"/>
      <c r="F772" s="22"/>
    </row>
    <row r="773" spans="4:6" ht="15.75" customHeight="1" x14ac:dyDescent="0.25">
      <c r="D773" s="22"/>
      <c r="E773" s="22"/>
      <c r="F773" s="22"/>
    </row>
    <row r="774" spans="4:6" ht="15.75" customHeight="1" x14ac:dyDescent="0.25">
      <c r="D774" s="22"/>
      <c r="E774" s="22"/>
      <c r="F774" s="22"/>
    </row>
    <row r="775" spans="4:6" ht="15.75" customHeight="1" x14ac:dyDescent="0.25">
      <c r="D775" s="22"/>
      <c r="E775" s="22"/>
      <c r="F775" s="22"/>
    </row>
    <row r="776" spans="4:6" ht="15.75" customHeight="1" x14ac:dyDescent="0.25">
      <c r="D776" s="22"/>
      <c r="E776" s="22"/>
      <c r="F776" s="22"/>
    </row>
    <row r="777" spans="4:6" ht="15.75" customHeight="1" x14ac:dyDescent="0.25">
      <c r="D777" s="22"/>
      <c r="E777" s="22"/>
      <c r="F777" s="22"/>
    </row>
    <row r="778" spans="4:6" ht="15.75" customHeight="1" x14ac:dyDescent="0.25">
      <c r="D778" s="22"/>
      <c r="E778" s="22"/>
      <c r="F778" s="22"/>
    </row>
    <row r="779" spans="4:6" ht="15.75" customHeight="1" x14ac:dyDescent="0.25">
      <c r="D779" s="22"/>
      <c r="E779" s="22"/>
      <c r="F779" s="22"/>
    </row>
    <row r="780" spans="4:6" ht="15.75" customHeight="1" x14ac:dyDescent="0.25">
      <c r="D780" s="22"/>
      <c r="E780" s="22"/>
      <c r="F780" s="22"/>
    </row>
    <row r="781" spans="4:6" ht="15.75" customHeight="1" x14ac:dyDescent="0.25">
      <c r="D781" s="22"/>
      <c r="E781" s="22"/>
      <c r="F781" s="22"/>
    </row>
    <row r="782" spans="4:6" ht="15.75" customHeight="1" x14ac:dyDescent="0.25">
      <c r="D782" s="22"/>
      <c r="E782" s="22"/>
      <c r="F782" s="22"/>
    </row>
    <row r="783" spans="4:6" ht="15.75" customHeight="1" x14ac:dyDescent="0.25">
      <c r="D783" s="22"/>
      <c r="E783" s="22"/>
      <c r="F783" s="22"/>
    </row>
    <row r="784" spans="4:6" ht="15.75" customHeight="1" x14ac:dyDescent="0.25">
      <c r="D784" s="22"/>
      <c r="E784" s="22"/>
      <c r="F784" s="22"/>
    </row>
    <row r="785" spans="4:6" ht="15.75" customHeight="1" x14ac:dyDescent="0.25">
      <c r="D785" s="22"/>
      <c r="E785" s="22"/>
      <c r="F785" s="22"/>
    </row>
    <row r="786" spans="4:6" ht="15.75" customHeight="1" x14ac:dyDescent="0.25">
      <c r="D786" s="22"/>
      <c r="E786" s="22"/>
      <c r="F786" s="22"/>
    </row>
    <row r="787" spans="4:6" ht="15.75" customHeight="1" x14ac:dyDescent="0.25">
      <c r="D787" s="22"/>
      <c r="E787" s="22"/>
      <c r="F787" s="22"/>
    </row>
    <row r="788" spans="4:6" ht="15.75" customHeight="1" x14ac:dyDescent="0.25">
      <c r="D788" s="22"/>
      <c r="E788" s="22"/>
      <c r="F788" s="22"/>
    </row>
    <row r="789" spans="4:6" ht="15.75" customHeight="1" x14ac:dyDescent="0.25">
      <c r="D789" s="22"/>
      <c r="E789" s="22"/>
      <c r="F789" s="22"/>
    </row>
    <row r="790" spans="4:6" ht="15.75" customHeight="1" x14ac:dyDescent="0.25">
      <c r="D790" s="22"/>
      <c r="E790" s="22"/>
      <c r="F790" s="22"/>
    </row>
    <row r="791" spans="4:6" ht="15.75" customHeight="1" x14ac:dyDescent="0.25">
      <c r="D791" s="22"/>
      <c r="E791" s="22"/>
      <c r="F791" s="22"/>
    </row>
    <row r="792" spans="4:6" ht="15.75" customHeight="1" x14ac:dyDescent="0.25">
      <c r="D792" s="22"/>
      <c r="E792" s="22"/>
      <c r="F792" s="22"/>
    </row>
    <row r="793" spans="4:6" ht="15.75" customHeight="1" x14ac:dyDescent="0.25">
      <c r="D793" s="22"/>
      <c r="E793" s="22"/>
      <c r="F793" s="22"/>
    </row>
    <row r="794" spans="4:6" ht="15.75" customHeight="1" x14ac:dyDescent="0.25">
      <c r="D794" s="22"/>
      <c r="E794" s="22"/>
      <c r="F794" s="22"/>
    </row>
    <row r="795" spans="4:6" ht="15.75" customHeight="1" x14ac:dyDescent="0.25">
      <c r="D795" s="22"/>
      <c r="E795" s="22"/>
      <c r="F795" s="22"/>
    </row>
    <row r="796" spans="4:6" ht="15.75" customHeight="1" x14ac:dyDescent="0.25">
      <c r="D796" s="22"/>
      <c r="E796" s="22"/>
      <c r="F796" s="22"/>
    </row>
    <row r="797" spans="4:6" ht="15.75" customHeight="1" x14ac:dyDescent="0.25">
      <c r="D797" s="22"/>
      <c r="E797" s="22"/>
      <c r="F797" s="22"/>
    </row>
    <row r="798" spans="4:6" ht="15.75" customHeight="1" x14ac:dyDescent="0.25">
      <c r="D798" s="22"/>
      <c r="E798" s="22"/>
      <c r="F798" s="22"/>
    </row>
    <row r="799" spans="4:6" ht="15.75" customHeight="1" x14ac:dyDescent="0.25">
      <c r="D799" s="22"/>
      <c r="E799" s="22"/>
      <c r="F799" s="22"/>
    </row>
    <row r="800" spans="4:6" ht="15.75" customHeight="1" x14ac:dyDescent="0.25">
      <c r="D800" s="22"/>
      <c r="E800" s="22"/>
      <c r="F800" s="22"/>
    </row>
    <row r="801" spans="4:6" ht="15.75" customHeight="1" x14ac:dyDescent="0.25">
      <c r="D801" s="22"/>
      <c r="E801" s="22"/>
      <c r="F801" s="22"/>
    </row>
    <row r="802" spans="4:6" ht="15.75" customHeight="1" x14ac:dyDescent="0.25">
      <c r="D802" s="22"/>
      <c r="E802" s="22"/>
      <c r="F802" s="22"/>
    </row>
    <row r="803" spans="4:6" ht="15.75" customHeight="1" x14ac:dyDescent="0.25">
      <c r="D803" s="22"/>
      <c r="E803" s="22"/>
      <c r="F803" s="22"/>
    </row>
    <row r="804" spans="4:6" ht="15.75" customHeight="1" x14ac:dyDescent="0.25">
      <c r="D804" s="22"/>
      <c r="E804" s="22"/>
      <c r="F804" s="22"/>
    </row>
    <row r="805" spans="4:6" ht="15.75" customHeight="1" x14ac:dyDescent="0.25">
      <c r="D805" s="22"/>
      <c r="E805" s="22"/>
      <c r="F805" s="22"/>
    </row>
    <row r="806" spans="4:6" ht="15.75" customHeight="1" x14ac:dyDescent="0.25">
      <c r="D806" s="22"/>
      <c r="E806" s="22"/>
      <c r="F806" s="22"/>
    </row>
    <row r="807" spans="4:6" ht="15.75" customHeight="1" x14ac:dyDescent="0.25">
      <c r="D807" s="22"/>
      <c r="E807" s="22"/>
      <c r="F807" s="22"/>
    </row>
    <row r="808" spans="4:6" ht="15.75" customHeight="1" x14ac:dyDescent="0.25">
      <c r="D808" s="22"/>
      <c r="E808" s="22"/>
      <c r="F808" s="22"/>
    </row>
    <row r="809" spans="4:6" ht="15.75" customHeight="1" x14ac:dyDescent="0.25">
      <c r="D809" s="22"/>
      <c r="E809" s="22"/>
      <c r="F809" s="22"/>
    </row>
    <row r="810" spans="4:6" ht="15.75" customHeight="1" x14ac:dyDescent="0.25">
      <c r="D810" s="22"/>
      <c r="E810" s="22"/>
      <c r="F810" s="22"/>
    </row>
    <row r="811" spans="4:6" ht="15.75" customHeight="1" x14ac:dyDescent="0.25">
      <c r="D811" s="22"/>
      <c r="E811" s="22"/>
      <c r="F811" s="22"/>
    </row>
    <row r="812" spans="4:6" ht="15.75" customHeight="1" x14ac:dyDescent="0.25">
      <c r="D812" s="22"/>
      <c r="E812" s="22"/>
      <c r="F812" s="22"/>
    </row>
    <row r="813" spans="4:6" ht="15.75" customHeight="1" x14ac:dyDescent="0.25">
      <c r="D813" s="22"/>
      <c r="E813" s="22"/>
      <c r="F813" s="22"/>
    </row>
    <row r="814" spans="4:6" ht="15.75" customHeight="1" x14ac:dyDescent="0.25">
      <c r="D814" s="22"/>
      <c r="E814" s="22"/>
      <c r="F814" s="22"/>
    </row>
    <row r="815" spans="4:6" ht="15.75" customHeight="1" x14ac:dyDescent="0.25">
      <c r="D815" s="22"/>
      <c r="E815" s="22"/>
      <c r="F815" s="22"/>
    </row>
    <row r="816" spans="4:6" ht="15.75" customHeight="1" x14ac:dyDescent="0.25">
      <c r="D816" s="22"/>
      <c r="E816" s="22"/>
      <c r="F816" s="22"/>
    </row>
    <row r="817" spans="4:6" ht="15.75" customHeight="1" x14ac:dyDescent="0.25">
      <c r="D817" s="22"/>
      <c r="E817" s="22"/>
      <c r="F817" s="22"/>
    </row>
    <row r="818" spans="4:6" ht="15.75" customHeight="1" x14ac:dyDescent="0.25">
      <c r="D818" s="22"/>
      <c r="E818" s="22"/>
      <c r="F818" s="22"/>
    </row>
    <row r="819" spans="4:6" ht="15.75" customHeight="1" x14ac:dyDescent="0.25">
      <c r="D819" s="22"/>
      <c r="E819" s="22"/>
      <c r="F819" s="22"/>
    </row>
    <row r="820" spans="4:6" ht="15.75" customHeight="1" x14ac:dyDescent="0.25">
      <c r="D820" s="22"/>
      <c r="E820" s="22"/>
      <c r="F820" s="22"/>
    </row>
    <row r="821" spans="4:6" ht="15.75" customHeight="1" x14ac:dyDescent="0.25">
      <c r="D821" s="22"/>
      <c r="E821" s="22"/>
      <c r="F821" s="22"/>
    </row>
    <row r="822" spans="4:6" ht="15.75" customHeight="1" x14ac:dyDescent="0.25">
      <c r="D822" s="22"/>
      <c r="E822" s="22"/>
      <c r="F822" s="22"/>
    </row>
    <row r="823" spans="4:6" ht="15.75" customHeight="1" x14ac:dyDescent="0.25">
      <c r="D823" s="22"/>
      <c r="E823" s="22"/>
      <c r="F823" s="22"/>
    </row>
    <row r="824" spans="4:6" ht="15.75" customHeight="1" x14ac:dyDescent="0.25">
      <c r="D824" s="22"/>
      <c r="E824" s="22"/>
      <c r="F824" s="22"/>
    </row>
    <row r="825" spans="4:6" ht="15.75" customHeight="1" x14ac:dyDescent="0.25">
      <c r="D825" s="22"/>
      <c r="E825" s="22"/>
      <c r="F825" s="22"/>
    </row>
    <row r="826" spans="4:6" ht="15.75" customHeight="1" x14ac:dyDescent="0.25">
      <c r="D826" s="22"/>
      <c r="E826" s="22"/>
      <c r="F826" s="22"/>
    </row>
    <row r="827" spans="4:6" ht="15.75" customHeight="1" x14ac:dyDescent="0.25">
      <c r="D827" s="22"/>
      <c r="E827" s="22"/>
      <c r="F827" s="22"/>
    </row>
    <row r="828" spans="4:6" ht="15.75" customHeight="1" x14ac:dyDescent="0.25">
      <c r="D828" s="22"/>
      <c r="E828" s="22"/>
      <c r="F828" s="22"/>
    </row>
    <row r="829" spans="4:6" ht="15.75" customHeight="1" x14ac:dyDescent="0.25">
      <c r="D829" s="22"/>
      <c r="E829" s="22"/>
      <c r="F829" s="22"/>
    </row>
    <row r="830" spans="4:6" ht="15.75" customHeight="1" x14ac:dyDescent="0.25">
      <c r="D830" s="22"/>
      <c r="E830" s="22"/>
      <c r="F830" s="22"/>
    </row>
    <row r="831" spans="4:6" ht="15.75" customHeight="1" x14ac:dyDescent="0.25">
      <c r="D831" s="22"/>
      <c r="E831" s="22"/>
      <c r="F831" s="22"/>
    </row>
    <row r="832" spans="4:6" ht="15.75" customHeight="1" x14ac:dyDescent="0.25">
      <c r="D832" s="22"/>
      <c r="E832" s="22"/>
      <c r="F832" s="22"/>
    </row>
    <row r="833" spans="4:6" ht="15.75" customHeight="1" x14ac:dyDescent="0.25">
      <c r="D833" s="22"/>
      <c r="E833" s="22"/>
      <c r="F833" s="22"/>
    </row>
    <row r="834" spans="4:6" ht="15.75" customHeight="1" x14ac:dyDescent="0.25">
      <c r="D834" s="22"/>
      <c r="E834" s="22"/>
      <c r="F834" s="22"/>
    </row>
  </sheetData>
  <mergeCells count="69">
    <mergeCell ref="F116:F125"/>
    <mergeCell ref="E56:E65"/>
    <mergeCell ref="F56:F65"/>
    <mergeCell ref="E46:E55"/>
    <mergeCell ref="F46:F55"/>
    <mergeCell ref="B116:B125"/>
    <mergeCell ref="H6:H15"/>
    <mergeCell ref="I6:I15"/>
    <mergeCell ref="E96:E105"/>
    <mergeCell ref="F96:F105"/>
    <mergeCell ref="B66:B75"/>
    <mergeCell ref="B76:B85"/>
    <mergeCell ref="B86:B95"/>
    <mergeCell ref="E66:E75"/>
    <mergeCell ref="F66:F75"/>
    <mergeCell ref="E76:E85"/>
    <mergeCell ref="F76:F85"/>
    <mergeCell ref="E86:E95"/>
    <mergeCell ref="F86:F95"/>
    <mergeCell ref="H96:H105"/>
    <mergeCell ref="I96:I105"/>
    <mergeCell ref="D4:F4"/>
    <mergeCell ref="G4:I4"/>
    <mergeCell ref="A4:A5"/>
    <mergeCell ref="B4:B5"/>
    <mergeCell ref="C4:C5"/>
    <mergeCell ref="H66:H75"/>
    <mergeCell ref="I66:I75"/>
    <mergeCell ref="H76:H85"/>
    <mergeCell ref="I76:I85"/>
    <mergeCell ref="H86:H95"/>
    <mergeCell ref="I86:I95"/>
    <mergeCell ref="H16:H25"/>
    <mergeCell ref="I16:I25"/>
    <mergeCell ref="H26:H35"/>
    <mergeCell ref="I26:I35"/>
    <mergeCell ref="H36:H45"/>
    <mergeCell ref="E16:E25"/>
    <mergeCell ref="F16:F25"/>
    <mergeCell ref="H106:H115"/>
    <mergeCell ref="I106:I115"/>
    <mergeCell ref="H116:H125"/>
    <mergeCell ref="I116:I125"/>
    <mergeCell ref="H46:H55"/>
    <mergeCell ref="I46:I55"/>
    <mergeCell ref="H56:H65"/>
    <mergeCell ref="I56:I65"/>
    <mergeCell ref="E106:E115"/>
    <mergeCell ref="F106:F115"/>
    <mergeCell ref="E116:E125"/>
    <mergeCell ref="E36:E45"/>
    <mergeCell ref="F36:F45"/>
    <mergeCell ref="I36:I45"/>
    <mergeCell ref="E26:E35"/>
    <mergeCell ref="F26:F35"/>
    <mergeCell ref="B96:B105"/>
    <mergeCell ref="B106:B115"/>
    <mergeCell ref="A6:A35"/>
    <mergeCell ref="A36:A65"/>
    <mergeCell ref="A66:A95"/>
    <mergeCell ref="A96:A125"/>
    <mergeCell ref="B6:B15"/>
    <mergeCell ref="B16:B25"/>
    <mergeCell ref="B26:B35"/>
    <mergeCell ref="B36:B45"/>
    <mergeCell ref="B46:B55"/>
    <mergeCell ref="B56:B65"/>
    <mergeCell ref="E6:E15"/>
    <mergeCell ref="F6:F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51B7A-27C8-4F44-B271-35DCA9D41999}">
  <dimension ref="A1:J33"/>
  <sheetViews>
    <sheetView workbookViewId="0"/>
  </sheetViews>
  <sheetFormatPr defaultRowHeight="15" x14ac:dyDescent="0.25"/>
  <cols>
    <col min="1" max="1" width="26.28515625" bestFit="1" customWidth="1"/>
    <col min="10" max="10" width="15.85546875" customWidth="1"/>
  </cols>
  <sheetData>
    <row r="1" spans="1:10" x14ac:dyDescent="0.25">
      <c r="A1" s="1" t="s">
        <v>0</v>
      </c>
      <c r="B1" s="1"/>
    </row>
    <row r="2" spans="1:10" x14ac:dyDescent="0.25">
      <c r="A2" s="3" t="s">
        <v>1</v>
      </c>
      <c r="B2" s="3" t="s">
        <v>85</v>
      </c>
    </row>
    <row r="3" spans="1:10" ht="49.5" x14ac:dyDescent="0.25">
      <c r="A3" s="3"/>
      <c r="B3" s="61" t="s">
        <v>10</v>
      </c>
      <c r="C3" s="48"/>
      <c r="D3" s="61" t="s">
        <v>8</v>
      </c>
      <c r="E3" s="48"/>
      <c r="F3" s="61" t="s">
        <v>9</v>
      </c>
      <c r="G3" s="48"/>
      <c r="H3" s="61" t="s">
        <v>11</v>
      </c>
      <c r="I3" s="48"/>
      <c r="J3" s="60" t="s">
        <v>83</v>
      </c>
    </row>
    <row r="4" spans="1:10" x14ac:dyDescent="0.25">
      <c r="A4" s="50" t="s">
        <v>82</v>
      </c>
      <c r="B4" s="59">
        <v>8.4550000000000018</v>
      </c>
      <c r="C4" s="58" t="s">
        <v>54</v>
      </c>
      <c r="D4" s="57">
        <v>12.23</v>
      </c>
      <c r="E4" s="58" t="s">
        <v>49</v>
      </c>
      <c r="F4" s="57">
        <v>7.9850000000000003</v>
      </c>
      <c r="G4" s="58" t="s">
        <v>54</v>
      </c>
      <c r="H4" s="57">
        <v>9.4199999999999982</v>
      </c>
      <c r="I4" s="56" t="s">
        <v>53</v>
      </c>
      <c r="J4" s="51">
        <v>4.0798514612489768E-2</v>
      </c>
    </row>
    <row r="5" spans="1:10" x14ac:dyDescent="0.25">
      <c r="A5" s="50" t="s">
        <v>81</v>
      </c>
      <c r="B5" s="59">
        <v>52.825000000000003</v>
      </c>
      <c r="C5" s="58" t="s">
        <v>54</v>
      </c>
      <c r="D5" s="57">
        <v>56</v>
      </c>
      <c r="E5" s="58" t="s">
        <v>53</v>
      </c>
      <c r="F5" s="57">
        <v>62.490000000000009</v>
      </c>
      <c r="G5" s="58" t="s">
        <v>49</v>
      </c>
      <c r="H5" s="57">
        <v>52.930000000000007</v>
      </c>
      <c r="I5" s="56" t="s">
        <v>54</v>
      </c>
      <c r="J5" s="51">
        <v>4.4406769743487368E-2</v>
      </c>
    </row>
    <row r="6" spans="1:10" x14ac:dyDescent="0.25">
      <c r="A6" s="50" t="s">
        <v>80</v>
      </c>
      <c r="B6" s="59">
        <v>20.21</v>
      </c>
      <c r="C6" s="58" t="s">
        <v>53</v>
      </c>
      <c r="D6" s="57">
        <v>22.75</v>
      </c>
      <c r="E6" s="58" t="s">
        <v>49</v>
      </c>
      <c r="F6" s="57">
        <v>17.04</v>
      </c>
      <c r="G6" s="58" t="s">
        <v>54</v>
      </c>
      <c r="H6" s="57">
        <v>23.335000000000001</v>
      </c>
      <c r="I6" s="56" t="s">
        <v>49</v>
      </c>
      <c r="J6" s="51">
        <v>5.5950367858705798E-3</v>
      </c>
    </row>
    <row r="7" spans="1:10" x14ac:dyDescent="0.25">
      <c r="A7" s="50" t="s">
        <v>79</v>
      </c>
      <c r="B7" s="59">
        <v>48.175000000000018</v>
      </c>
      <c r="C7" s="58" t="s">
        <v>49</v>
      </c>
      <c r="D7" s="57">
        <v>50.249999999999993</v>
      </c>
      <c r="E7" s="58" t="s">
        <v>49</v>
      </c>
      <c r="F7" s="57">
        <v>38.729999999999997</v>
      </c>
      <c r="G7" s="58" t="s">
        <v>54</v>
      </c>
      <c r="H7" s="57">
        <v>51.604999999999997</v>
      </c>
      <c r="I7" s="56" t="s">
        <v>49</v>
      </c>
      <c r="J7" s="51">
        <v>3.4958870936384133E-2</v>
      </c>
    </row>
    <row r="8" spans="1:10" x14ac:dyDescent="0.25">
      <c r="A8" s="50" t="s">
        <v>78</v>
      </c>
      <c r="B8" s="59">
        <v>49.065000000000005</v>
      </c>
      <c r="C8" s="58" t="s">
        <v>49</v>
      </c>
      <c r="D8" s="57">
        <v>41.295000000000009</v>
      </c>
      <c r="E8" s="58" t="s">
        <v>49</v>
      </c>
      <c r="F8" s="57">
        <v>33.204999999999998</v>
      </c>
      <c r="G8" s="58" t="s">
        <v>54</v>
      </c>
      <c r="H8" s="57">
        <v>46.424999999999997</v>
      </c>
      <c r="I8" s="56" t="s">
        <v>49</v>
      </c>
      <c r="J8" s="51">
        <v>1.503517187742769E-3</v>
      </c>
    </row>
    <row r="9" spans="1:10" x14ac:dyDescent="0.25">
      <c r="A9" s="50" t="s">
        <v>77</v>
      </c>
      <c r="B9" s="59">
        <v>43.67</v>
      </c>
      <c r="C9" s="58" t="s">
        <v>49</v>
      </c>
      <c r="D9" s="57">
        <v>41.080000000000005</v>
      </c>
      <c r="E9" s="58" t="s">
        <v>53</v>
      </c>
      <c r="F9" s="57">
        <v>38.545000000000002</v>
      </c>
      <c r="G9" s="58" t="s">
        <v>54</v>
      </c>
      <c r="H9" s="57">
        <v>40.010000000000005</v>
      </c>
      <c r="I9" s="56" t="s">
        <v>54</v>
      </c>
      <c r="J9" s="51">
        <v>4.3539812934820912E-2</v>
      </c>
    </row>
    <row r="10" spans="1:10" x14ac:dyDescent="0.25">
      <c r="A10" s="50" t="s">
        <v>76</v>
      </c>
      <c r="B10" s="59">
        <v>33.44</v>
      </c>
      <c r="C10" s="58" t="s">
        <v>49</v>
      </c>
      <c r="D10" s="57">
        <v>34.444999999999993</v>
      </c>
      <c r="E10" s="58" t="s">
        <v>49</v>
      </c>
      <c r="F10" s="57">
        <v>34.35</v>
      </c>
      <c r="G10" s="58" t="s">
        <v>49</v>
      </c>
      <c r="H10" s="57">
        <v>34.720000000000006</v>
      </c>
      <c r="I10" s="56" t="s">
        <v>49</v>
      </c>
      <c r="J10" s="51">
        <v>0.95569909453842461</v>
      </c>
    </row>
    <row r="11" spans="1:10" x14ac:dyDescent="0.25">
      <c r="A11" s="50" t="s">
        <v>75</v>
      </c>
      <c r="B11" s="59">
        <v>46.965000000000003</v>
      </c>
      <c r="C11" s="58" t="s">
        <v>49</v>
      </c>
      <c r="D11" s="57">
        <v>44.09</v>
      </c>
      <c r="E11" s="58" t="s">
        <v>53</v>
      </c>
      <c r="F11" s="57">
        <v>40.17</v>
      </c>
      <c r="G11" s="58" t="s">
        <v>54</v>
      </c>
      <c r="H11" s="57">
        <v>46.444999999999986</v>
      </c>
      <c r="I11" s="56" t="s">
        <v>49</v>
      </c>
      <c r="J11" s="51">
        <v>2.9019691758030802E-2</v>
      </c>
    </row>
    <row r="12" spans="1:10" x14ac:dyDescent="0.25">
      <c r="A12" s="50" t="s">
        <v>74</v>
      </c>
      <c r="B12" s="59">
        <v>41.994999999999997</v>
      </c>
      <c r="C12" s="58" t="s">
        <v>53</v>
      </c>
      <c r="D12" s="57">
        <v>40.93</v>
      </c>
      <c r="E12" s="58" t="s">
        <v>54</v>
      </c>
      <c r="F12" s="57">
        <v>45.7</v>
      </c>
      <c r="G12" s="58" t="s">
        <v>49</v>
      </c>
      <c r="H12" s="57">
        <v>43.529999999999994</v>
      </c>
      <c r="I12" s="56" t="s">
        <v>53</v>
      </c>
      <c r="J12" s="51">
        <v>0.1246992776343407</v>
      </c>
    </row>
    <row r="13" spans="1:10" x14ac:dyDescent="0.25">
      <c r="A13" s="50" t="s">
        <v>73</v>
      </c>
      <c r="B13" s="59">
        <v>44.734999999999999</v>
      </c>
      <c r="C13" s="58" t="s">
        <v>49</v>
      </c>
      <c r="D13" s="57">
        <v>34.47</v>
      </c>
      <c r="E13" s="58" t="s">
        <v>72</v>
      </c>
      <c r="F13" s="57">
        <v>27.389999999999997</v>
      </c>
      <c r="G13" s="58" t="s">
        <v>57</v>
      </c>
      <c r="H13" s="57">
        <v>40.024999999999991</v>
      </c>
      <c r="I13" s="56" t="s">
        <v>53</v>
      </c>
      <c r="J13" s="51">
        <v>5.025924875703607E-3</v>
      </c>
    </row>
    <row r="14" spans="1:10" x14ac:dyDescent="0.25">
      <c r="A14" s="50" t="s">
        <v>71</v>
      </c>
      <c r="B14" s="59">
        <v>36.934999999999995</v>
      </c>
      <c r="C14" s="58" t="s">
        <v>49</v>
      </c>
      <c r="D14" s="57">
        <v>40.439999999999991</v>
      </c>
      <c r="E14" s="58" t="s">
        <v>49</v>
      </c>
      <c r="F14" s="57">
        <v>36.870000000000005</v>
      </c>
      <c r="G14" s="58" t="s">
        <v>49</v>
      </c>
      <c r="H14" s="57">
        <v>41.97</v>
      </c>
      <c r="I14" s="56" t="s">
        <v>49</v>
      </c>
      <c r="J14" s="51">
        <v>0.29368931393800446</v>
      </c>
    </row>
    <row r="15" spans="1:10" x14ac:dyDescent="0.25">
      <c r="A15" s="50" t="s">
        <v>70</v>
      </c>
      <c r="B15" s="59">
        <v>24.635000000000005</v>
      </c>
      <c r="C15" s="58" t="s">
        <v>54</v>
      </c>
      <c r="D15" s="57">
        <v>25.364999999999998</v>
      </c>
      <c r="E15" s="58" t="s">
        <v>54</v>
      </c>
      <c r="F15" s="57">
        <v>34.924999999999997</v>
      </c>
      <c r="G15" s="58" t="s">
        <v>49</v>
      </c>
      <c r="H15" s="57">
        <v>19.054999999999996</v>
      </c>
      <c r="I15" s="56" t="s">
        <v>54</v>
      </c>
      <c r="J15" s="51">
        <v>5.4828501109519482E-3</v>
      </c>
    </row>
    <row r="16" spans="1:10" x14ac:dyDescent="0.25">
      <c r="A16" s="50" t="s">
        <v>69</v>
      </c>
      <c r="B16" s="59">
        <v>12.974999999999998</v>
      </c>
      <c r="C16" s="58" t="s">
        <v>49</v>
      </c>
      <c r="D16" s="57">
        <v>10.115</v>
      </c>
      <c r="E16" s="58" t="s">
        <v>53</v>
      </c>
      <c r="F16" s="57">
        <v>8.6300000000000008</v>
      </c>
      <c r="G16" s="58" t="s">
        <v>54</v>
      </c>
      <c r="H16" s="57">
        <v>10.26</v>
      </c>
      <c r="I16" s="56" t="s">
        <v>53</v>
      </c>
      <c r="J16" s="51">
        <v>8.4281517889727667E-2</v>
      </c>
    </row>
    <row r="17" spans="1:10" x14ac:dyDescent="0.25">
      <c r="A17" s="50" t="s">
        <v>68</v>
      </c>
      <c r="B17" s="59">
        <v>3.4549999999999996</v>
      </c>
      <c r="C17" s="58" t="s">
        <v>49</v>
      </c>
      <c r="D17" s="57">
        <v>2.5349999999999997</v>
      </c>
      <c r="E17" s="58" t="s">
        <v>49</v>
      </c>
      <c r="F17" s="57">
        <v>8.02</v>
      </c>
      <c r="G17" s="58" t="s">
        <v>49</v>
      </c>
      <c r="H17" s="57">
        <v>2.62</v>
      </c>
      <c r="I17" s="56" t="s">
        <v>49</v>
      </c>
      <c r="J17" s="51">
        <v>0.24621254953703969</v>
      </c>
    </row>
    <row r="18" spans="1:10" x14ac:dyDescent="0.25">
      <c r="A18" s="50" t="s">
        <v>67</v>
      </c>
      <c r="B18" s="59">
        <v>51.994999999999997</v>
      </c>
      <c r="C18" s="58" t="s">
        <v>49</v>
      </c>
      <c r="D18" s="57">
        <v>51.239999999999995</v>
      </c>
      <c r="E18" s="58" t="s">
        <v>49</v>
      </c>
      <c r="F18" s="57">
        <v>27.534999999999997</v>
      </c>
      <c r="G18" s="58" t="s">
        <v>54</v>
      </c>
      <c r="H18" s="57">
        <v>51.81</v>
      </c>
      <c r="I18" s="56" t="s">
        <v>49</v>
      </c>
      <c r="J18" s="51" t="s">
        <v>63</v>
      </c>
    </row>
    <row r="19" spans="1:10" x14ac:dyDescent="0.25">
      <c r="A19" s="50" t="s">
        <v>66</v>
      </c>
      <c r="B19" s="59">
        <v>61.87</v>
      </c>
      <c r="C19" s="58" t="s">
        <v>54</v>
      </c>
      <c r="D19" s="57">
        <v>50.444999999999993</v>
      </c>
      <c r="E19" s="58" t="s">
        <v>57</v>
      </c>
      <c r="F19" s="57">
        <v>75.684999999999988</v>
      </c>
      <c r="G19" s="58" t="s">
        <v>49</v>
      </c>
      <c r="H19" s="57">
        <v>48.93</v>
      </c>
      <c r="I19" s="56" t="s">
        <v>57</v>
      </c>
      <c r="J19" s="51" t="s">
        <v>63</v>
      </c>
    </row>
    <row r="20" spans="1:10" x14ac:dyDescent="0.25">
      <c r="A20" s="50" t="s">
        <v>65</v>
      </c>
      <c r="B20" s="59">
        <v>44.010000000000005</v>
      </c>
      <c r="C20" s="58" t="s">
        <v>54</v>
      </c>
      <c r="D20" s="57">
        <v>53.260000000000005</v>
      </c>
      <c r="E20" s="58" t="s">
        <v>49</v>
      </c>
      <c r="F20" s="57">
        <v>23.14</v>
      </c>
      <c r="G20" s="58" t="s">
        <v>57</v>
      </c>
      <c r="H20" s="57">
        <v>54.69</v>
      </c>
      <c r="I20" s="56" t="s">
        <v>49</v>
      </c>
      <c r="J20" s="51" t="s">
        <v>63</v>
      </c>
    </row>
    <row r="21" spans="1:10" x14ac:dyDescent="0.25">
      <c r="A21" s="50" t="s">
        <v>64</v>
      </c>
      <c r="B21" s="59">
        <v>54.83</v>
      </c>
      <c r="C21" s="58" t="s">
        <v>54</v>
      </c>
      <c r="D21" s="57">
        <v>43.844999999999999</v>
      </c>
      <c r="E21" s="58" t="s">
        <v>57</v>
      </c>
      <c r="F21" s="57">
        <v>67.405000000000001</v>
      </c>
      <c r="G21" s="58" t="s">
        <v>49</v>
      </c>
      <c r="H21" s="57">
        <v>41.60499999999999</v>
      </c>
      <c r="I21" s="56" t="s">
        <v>57</v>
      </c>
      <c r="J21" s="51" t="s">
        <v>63</v>
      </c>
    </row>
    <row r="22" spans="1:10" x14ac:dyDescent="0.25">
      <c r="A22" s="50" t="s">
        <v>62</v>
      </c>
      <c r="B22" s="59">
        <v>30.619999999999997</v>
      </c>
      <c r="C22" s="58" t="s">
        <v>54</v>
      </c>
      <c r="D22" s="57">
        <v>41.09</v>
      </c>
      <c r="E22" s="58" t="s">
        <v>49</v>
      </c>
      <c r="F22" s="57">
        <v>24.295000000000002</v>
      </c>
      <c r="G22" s="58" t="s">
        <v>54</v>
      </c>
      <c r="H22" s="57">
        <v>39.084999999999994</v>
      </c>
      <c r="I22" s="56" t="s">
        <v>49</v>
      </c>
      <c r="J22" s="51">
        <v>1.0086013344826695E-3</v>
      </c>
    </row>
    <row r="23" spans="1:10" x14ac:dyDescent="0.25">
      <c r="A23" s="50" t="s">
        <v>61</v>
      </c>
      <c r="B23" s="59">
        <v>38.299999999999997</v>
      </c>
      <c r="C23" s="58" t="s">
        <v>49</v>
      </c>
      <c r="D23" s="57">
        <v>38.984999999999999</v>
      </c>
      <c r="E23" s="58" t="s">
        <v>49</v>
      </c>
      <c r="F23" s="57">
        <v>41.424999999999997</v>
      </c>
      <c r="G23" s="58" t="s">
        <v>49</v>
      </c>
      <c r="H23" s="57">
        <v>38.834999999999994</v>
      </c>
      <c r="I23" s="56" t="s">
        <v>49</v>
      </c>
      <c r="J23" s="51">
        <v>0.74527055046332036</v>
      </c>
    </row>
    <row r="24" spans="1:10" x14ac:dyDescent="0.25">
      <c r="A24" s="50" t="s">
        <v>60</v>
      </c>
      <c r="B24" s="59">
        <v>22.625</v>
      </c>
      <c r="C24" s="58" t="s">
        <v>49</v>
      </c>
      <c r="D24" s="57">
        <v>17.604999999999997</v>
      </c>
      <c r="E24" s="58" t="s">
        <v>53</v>
      </c>
      <c r="F24" s="57">
        <v>25.954999999999998</v>
      </c>
      <c r="G24" s="58" t="s">
        <v>49</v>
      </c>
      <c r="H24" s="57">
        <v>12.05</v>
      </c>
      <c r="I24" s="56" t="s">
        <v>54</v>
      </c>
      <c r="J24" s="51">
        <v>1.2760870637615367E-2</v>
      </c>
    </row>
    <row r="25" spans="1:10" x14ac:dyDescent="0.25">
      <c r="A25" s="50" t="s">
        <v>59</v>
      </c>
      <c r="B25" s="59">
        <v>30.844999999999999</v>
      </c>
      <c r="C25" s="58" t="s">
        <v>53</v>
      </c>
      <c r="D25" s="57">
        <v>31.755000000000003</v>
      </c>
      <c r="E25" s="58" t="s">
        <v>49</v>
      </c>
      <c r="F25" s="57">
        <v>26.794999999999995</v>
      </c>
      <c r="G25" s="58" t="s">
        <v>54</v>
      </c>
      <c r="H25" s="57">
        <v>30.364999999999998</v>
      </c>
      <c r="I25" s="56" t="s">
        <v>53</v>
      </c>
      <c r="J25" s="51">
        <v>0.1470914321754106</v>
      </c>
    </row>
    <row r="26" spans="1:10" x14ac:dyDescent="0.25">
      <c r="A26" s="50" t="s">
        <v>58</v>
      </c>
      <c r="B26" s="59">
        <v>43.010000000000005</v>
      </c>
      <c r="C26" s="58" t="s">
        <v>54</v>
      </c>
      <c r="D26" s="57">
        <v>50.8</v>
      </c>
      <c r="E26" s="58" t="s">
        <v>49</v>
      </c>
      <c r="F26" s="57">
        <v>35.424999999999997</v>
      </c>
      <c r="G26" s="58" t="s">
        <v>57</v>
      </c>
      <c r="H26" s="57">
        <v>43.73</v>
      </c>
      <c r="I26" s="56" t="s">
        <v>54</v>
      </c>
      <c r="J26" s="51">
        <v>1.6252884465837217E-3</v>
      </c>
    </row>
    <row r="27" spans="1:10" x14ac:dyDescent="0.25">
      <c r="A27" s="50" t="s">
        <v>56</v>
      </c>
      <c r="B27" s="59">
        <v>35.00500000000001</v>
      </c>
      <c r="C27" s="58" t="s">
        <v>49</v>
      </c>
      <c r="D27" s="57">
        <v>34.144999999999996</v>
      </c>
      <c r="E27" s="58" t="s">
        <v>49</v>
      </c>
      <c r="F27" s="57">
        <v>34.649999999999991</v>
      </c>
      <c r="G27" s="58" t="s">
        <v>49</v>
      </c>
      <c r="H27" s="57">
        <v>32.984999999999999</v>
      </c>
      <c r="I27" s="56" t="s">
        <v>49</v>
      </c>
      <c r="J27" s="51">
        <v>0.87595750844340636</v>
      </c>
    </row>
    <row r="28" spans="1:10" x14ac:dyDescent="0.25">
      <c r="A28" s="50" t="s">
        <v>55</v>
      </c>
      <c r="B28" s="59">
        <v>29.23</v>
      </c>
      <c r="C28" s="58" t="s">
        <v>54</v>
      </c>
      <c r="D28" s="57">
        <v>35.650000000000006</v>
      </c>
      <c r="E28" s="58" t="s">
        <v>49</v>
      </c>
      <c r="F28" s="57">
        <v>26.605</v>
      </c>
      <c r="G28" s="58" t="s">
        <v>54</v>
      </c>
      <c r="H28" s="57">
        <v>30.869999999999997</v>
      </c>
      <c r="I28" s="56" t="s">
        <v>53</v>
      </c>
      <c r="J28" s="51">
        <v>3.527653646322973E-2</v>
      </c>
    </row>
    <row r="29" spans="1:10" x14ac:dyDescent="0.25">
      <c r="A29" s="50" t="s">
        <v>52</v>
      </c>
      <c r="B29" s="59">
        <v>38.25</v>
      </c>
      <c r="C29" s="58" t="s">
        <v>49</v>
      </c>
      <c r="D29" s="57">
        <v>38.094999999999999</v>
      </c>
      <c r="E29" s="58" t="s">
        <v>49</v>
      </c>
      <c r="F29" s="57">
        <v>36.545000000000002</v>
      </c>
      <c r="G29" s="58" t="s">
        <v>49</v>
      </c>
      <c r="H29" s="57">
        <v>37.63000000000001</v>
      </c>
      <c r="I29" s="56" t="s">
        <v>49</v>
      </c>
      <c r="J29" s="51">
        <v>0.91461812797061626</v>
      </c>
    </row>
    <row r="30" spans="1:10" x14ac:dyDescent="0.25">
      <c r="A30" s="50" t="s">
        <v>51</v>
      </c>
      <c r="B30" s="59">
        <v>18.86</v>
      </c>
      <c r="C30" s="58" t="s">
        <v>49</v>
      </c>
      <c r="D30" s="57">
        <v>20.945</v>
      </c>
      <c r="E30" s="58" t="s">
        <v>49</v>
      </c>
      <c r="F30" s="57">
        <v>20.67</v>
      </c>
      <c r="G30" s="58" t="s">
        <v>49</v>
      </c>
      <c r="H30" s="57">
        <v>14.75</v>
      </c>
      <c r="I30" s="56" t="s">
        <v>49</v>
      </c>
      <c r="J30" s="51">
        <v>0.25632830541161261</v>
      </c>
    </row>
    <row r="31" spans="1:10" x14ac:dyDescent="0.25">
      <c r="A31" s="50" t="s">
        <v>50</v>
      </c>
      <c r="B31" s="55">
        <v>3.5649999999999999</v>
      </c>
      <c r="C31" s="54" t="s">
        <v>49</v>
      </c>
      <c r="D31" s="53">
        <v>6.919999999999999</v>
      </c>
      <c r="E31" s="54" t="s">
        <v>49</v>
      </c>
      <c r="F31" s="53">
        <v>6.0799999999999992</v>
      </c>
      <c r="G31" s="54" t="s">
        <v>49</v>
      </c>
      <c r="H31" s="53">
        <v>5.7350000000000003</v>
      </c>
      <c r="I31" s="52" t="s">
        <v>49</v>
      </c>
      <c r="J31" s="51">
        <v>0.66378766514755605</v>
      </c>
    </row>
    <row r="32" spans="1:10" x14ac:dyDescent="0.25">
      <c r="A32" s="50"/>
      <c r="B32" s="49"/>
      <c r="C32" s="48"/>
      <c r="D32" s="49"/>
      <c r="E32" s="48"/>
      <c r="F32" s="49"/>
      <c r="G32" s="48"/>
      <c r="H32" s="49"/>
      <c r="I32" s="48"/>
    </row>
    <row r="33" spans="1:9" x14ac:dyDescent="0.25">
      <c r="A33" s="50"/>
      <c r="B33" s="49"/>
      <c r="C33" s="48"/>
      <c r="D33" s="49"/>
      <c r="E33" s="48"/>
      <c r="F33" s="49"/>
      <c r="G33" s="48"/>
      <c r="H33" s="49"/>
      <c r="I33" s="48"/>
    </row>
  </sheetData>
  <conditionalFormatting sqref="J4:J31">
    <cfRule type="cellIs" dxfId="0" priority="1" stopIfTrue="1" operator="equal">
      <formula>"&lt;.0001"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</vt:lpstr>
      <vt:lpstr>Table2_weight loss</vt:lpstr>
      <vt:lpstr>Table2_moisture</vt:lpstr>
      <vt:lpstr>Table2_water activity</vt:lpstr>
      <vt:lpstr>Table2_Spreadability</vt:lpstr>
      <vt:lpstr>Table2_texture</vt:lpstr>
      <vt:lpstr>Figure4_Sensory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Julia Rodriguez Garcia</cp:lastModifiedBy>
  <dcterms:created xsi:type="dcterms:W3CDTF">2022-10-13T12:27:19Z</dcterms:created>
  <dcterms:modified xsi:type="dcterms:W3CDTF">2023-01-26T16:13:41Z</dcterms:modified>
</cp:coreProperties>
</file>