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40" yWindow="180" windowWidth="23655" windowHeight="9525" activeTab="1"/>
  </bookViews>
  <sheets>
    <sheet name="ABS 680 nm" sheetId="1" r:id="rId1"/>
    <sheet name="pH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4" i="1"/>
  <c r="D12" i="1"/>
  <c r="D14" i="1"/>
  <c r="E12" i="1"/>
  <c r="E14" i="1"/>
  <c r="B12" i="1"/>
  <c r="B14" i="1"/>
  <c r="C12" i="2"/>
  <c r="C14" i="2"/>
  <c r="D12" i="2"/>
  <c r="D14" i="2"/>
  <c r="E12" i="2"/>
  <c r="E14" i="2"/>
  <c r="B12" i="2"/>
  <c r="B14" i="2"/>
  <c r="C13" i="2"/>
  <c r="D13" i="2"/>
  <c r="E13" i="2"/>
  <c r="B13" i="2"/>
  <c r="C13" i="1"/>
  <c r="D13" i="1"/>
  <c r="E13" i="1"/>
  <c r="B13" i="1"/>
  <c r="E11" i="2"/>
  <c r="D11" i="2"/>
  <c r="C11" i="2"/>
  <c r="B11" i="2"/>
  <c r="E11" i="1"/>
  <c r="D11" i="1"/>
  <c r="C11" i="1"/>
  <c r="B11" i="1"/>
</calcChain>
</file>

<file path=xl/sharedStrings.xml><?xml version="1.0" encoding="utf-8"?>
<sst xmlns="http://schemas.openxmlformats.org/spreadsheetml/2006/main" count="16" uniqueCount="11">
  <si>
    <t>sd</t>
    <phoneticPr fontId="1" type="noConversion"/>
  </si>
  <si>
    <t>2se</t>
  </si>
  <si>
    <t>2sd</t>
  </si>
  <si>
    <t>SD</t>
  </si>
  <si>
    <t>2SE</t>
  </si>
  <si>
    <t>2SD</t>
  </si>
  <si>
    <t>WPC00</t>
  </si>
  <si>
    <t>WPC05</t>
  </si>
  <si>
    <t>WPC10</t>
  </si>
  <si>
    <t>WPC20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</si>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</sst>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2" sqref="A2"/>
    </sheetView>
  </sheetViews>
  <sheetFormatPr defaultColWidth="8.85546875" defaultRowHeight="15"/>
  <cols>
    <col min="1" max="1" width="8.85546875" style="2"/>
  </cols>
  <sheetData>
    <row r="1" spans="1:5" s="2" customFormat="1">
      <c r="B1" s="2" t="s">
        <v>6</v>
      </c>
      <c r="C1" s="2" t="s">
        <v>7</v>
      </c>
      <c r="D1" s="2" t="s">
        <v>8</v>
      </c>
      <c r="E1" s="2" t="s">
        <v>9</v>
      </c>
    </row>
    <row r="2" spans="1:5">
      <c r="B2" s="1">
        <v>0.10100000000000001</v>
      </c>
      <c r="C2" s="1">
        <v>0.14000000000000001</v>
      </c>
      <c r="D2" s="1">
        <v>0.16500000000000001</v>
      </c>
      <c r="E2" s="1">
        <v>0.27</v>
      </c>
    </row>
    <row r="3" spans="1:5">
      <c r="B3" s="1">
        <v>0.10100000000000001</v>
      </c>
      <c r="C3" s="1">
        <v>0.13900000000000001</v>
      </c>
      <c r="D3" s="1">
        <v>0.17599999999999999</v>
      </c>
      <c r="E3" s="1">
        <v>0.26400000000000001</v>
      </c>
    </row>
    <row r="4" spans="1:5">
      <c r="B4" s="1">
        <v>0.112</v>
      </c>
      <c r="C4" s="1">
        <v>0.13800000000000001</v>
      </c>
      <c r="D4" s="1">
        <v>0.17699999999999999</v>
      </c>
      <c r="E4" s="1">
        <v>0.28799999999999998</v>
      </c>
    </row>
    <row r="5" spans="1:5">
      <c r="B5" s="1">
        <v>0.1</v>
      </c>
      <c r="C5" s="1">
        <v>0.16400000000000001</v>
      </c>
      <c r="D5" s="1">
        <v>0.182</v>
      </c>
      <c r="E5" s="1">
        <v>0.192</v>
      </c>
    </row>
    <row r="6" spans="1:5">
      <c r="B6" s="1">
        <v>8.1000000000000003E-2</v>
      </c>
      <c r="C6" s="1">
        <v>0.14199999999999999</v>
      </c>
      <c r="D6" s="1">
        <v>0.16900000000000001</v>
      </c>
      <c r="E6" s="1">
        <v>0.17199999999999999</v>
      </c>
    </row>
    <row r="7" spans="1:5">
      <c r="B7" s="1">
        <v>8.2000000000000003E-2</v>
      </c>
      <c r="C7" s="1">
        <v>0.16700000000000001</v>
      </c>
      <c r="D7" s="1">
        <v>0.159</v>
      </c>
      <c r="E7" s="1">
        <v>0.16400000000000001</v>
      </c>
    </row>
    <row r="8" spans="1:5">
      <c r="B8" s="1">
        <v>0.106</v>
      </c>
      <c r="C8" s="1">
        <v>0.16300000000000001</v>
      </c>
      <c r="D8" s="1">
        <v>0.14599999999999999</v>
      </c>
      <c r="E8" s="1">
        <v>0.20300000000000001</v>
      </c>
    </row>
    <row r="9" spans="1:5">
      <c r="B9" s="1">
        <v>0.106</v>
      </c>
      <c r="C9" s="1">
        <v>0.152</v>
      </c>
      <c r="D9" s="1">
        <v>0.17199999999999999</v>
      </c>
      <c r="E9" s="1">
        <v>0.222</v>
      </c>
    </row>
    <row r="10" spans="1:5">
      <c r="B10" s="1">
        <v>9.7000000000000003E-2</v>
      </c>
      <c r="C10" s="1">
        <v>0.13600000000000001</v>
      </c>
      <c r="D10" s="1">
        <v>0.18</v>
      </c>
      <c r="E10" s="1">
        <v>0.221</v>
      </c>
    </row>
    <row r="11" spans="1:5">
      <c r="A11" s="2" t="s">
        <v>10</v>
      </c>
      <c r="B11" s="1">
        <f>AVERAGE(B2:B10)</f>
        <v>9.8444444444444446E-2</v>
      </c>
      <c r="C11" s="1">
        <f>AVERAGE(C2:C10)</f>
        <v>0.14900000000000002</v>
      </c>
      <c r="D11" s="1">
        <f>AVERAGE(D2:D10)</f>
        <v>0.16955555555555554</v>
      </c>
      <c r="E11" s="1">
        <f>AVERAGE(E2:E10)</f>
        <v>0.22177777777777777</v>
      </c>
    </row>
    <row r="12" spans="1:5">
      <c r="A12" s="2" t="s">
        <v>3</v>
      </c>
      <c r="B12" s="1">
        <f>STDEV(B2:B10)</f>
        <v>1.0548828265631027E-2</v>
      </c>
      <c r="C12" s="1">
        <f>STDEV(C2:C10)</f>
        <v>1.2619429464123963E-2</v>
      </c>
      <c r="D12" s="1">
        <f>STDEV(D2:D10)</f>
        <v>1.1479450238481707E-2</v>
      </c>
      <c r="E12" s="1">
        <f>STDEV(E2:E10)</f>
        <v>4.4087350163561002E-2</v>
      </c>
    </row>
    <row r="13" spans="1:5">
      <c r="A13" s="2" t="s">
        <v>4</v>
      </c>
      <c r="B13" s="1">
        <f>2*B12/SQRT(9)</f>
        <v>7.0325521770873518E-3</v>
      </c>
      <c r="C13" s="1">
        <f t="shared" ref="C13:E13" si="0">2*C12/SQRT(9)</f>
        <v>8.4129529760826414E-3</v>
      </c>
      <c r="D13" s="1">
        <f t="shared" si="0"/>
        <v>7.6529668256544716E-3</v>
      </c>
      <c r="E13" s="1">
        <f t="shared" si="0"/>
        <v>2.9391566775707336E-2</v>
      </c>
    </row>
    <row r="14" spans="1:5">
      <c r="A14" s="2" t="s">
        <v>5</v>
      </c>
      <c r="B14">
        <f>2*B12</f>
        <v>2.1097656531262055E-2</v>
      </c>
      <c r="C14" s="1">
        <f t="shared" ref="C14:E14" si="1">2*C12</f>
        <v>2.5238858928247926E-2</v>
      </c>
      <c r="D14" s="1">
        <f t="shared" si="1"/>
        <v>2.2958900476963414E-2</v>
      </c>
      <c r="E14" s="1">
        <f t="shared" si="1"/>
        <v>8.8174700327122005E-2</v>
      </c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M8" sqref="M8"/>
    </sheetView>
  </sheetViews>
  <sheetFormatPr defaultColWidth="8.85546875" defaultRowHeight="15"/>
  <cols>
    <col min="1" max="1" width="8.85546875" style="2"/>
  </cols>
  <sheetData>
    <row r="1" spans="1:5">
      <c r="B1" s="2" t="s">
        <v>6</v>
      </c>
      <c r="C1" s="2" t="s">
        <v>7</v>
      </c>
      <c r="D1" s="2" t="s">
        <v>8</v>
      </c>
      <c r="E1" s="2" t="s">
        <v>9</v>
      </c>
    </row>
    <row r="2" spans="1:5">
      <c r="B2" s="1">
        <v>6.6159999999999997</v>
      </c>
      <c r="C2" s="1">
        <v>6.625</v>
      </c>
      <c r="D2" s="1">
        <v>6.6420000000000003</v>
      </c>
      <c r="E2" s="1">
        <v>6.6429999999999998</v>
      </c>
    </row>
    <row r="3" spans="1:5">
      <c r="B3" s="1">
        <v>6.609</v>
      </c>
      <c r="C3" s="1">
        <v>6.6369999999999996</v>
      </c>
      <c r="D3" s="1">
        <v>6.6289999999999996</v>
      </c>
      <c r="E3" s="1">
        <v>6.641</v>
      </c>
    </row>
    <row r="4" spans="1:5">
      <c r="B4" s="1">
        <v>6.6159999999999997</v>
      </c>
      <c r="C4" s="1">
        <v>6.64</v>
      </c>
      <c r="D4" s="1">
        <v>6.6420000000000003</v>
      </c>
      <c r="E4" s="1">
        <v>6.66</v>
      </c>
    </row>
    <row r="5" spans="1:5">
      <c r="B5" s="1">
        <v>6.6189999999999998</v>
      </c>
      <c r="C5" s="1">
        <v>6.6319999999999997</v>
      </c>
      <c r="D5" s="1">
        <v>6.6559999999999997</v>
      </c>
      <c r="E5" s="1">
        <v>6.657</v>
      </c>
    </row>
    <row r="6" spans="1:5">
      <c r="B6" s="1">
        <v>6.617</v>
      </c>
      <c r="C6" s="1">
        <v>6.6429999999999998</v>
      </c>
      <c r="D6" s="1">
        <v>6.65</v>
      </c>
      <c r="E6" s="1">
        <v>6.649</v>
      </c>
    </row>
    <row r="7" spans="1:5">
      <c r="B7" s="1">
        <v>6.6210000000000004</v>
      </c>
      <c r="C7" s="1">
        <v>6.6180000000000003</v>
      </c>
      <c r="D7" s="1">
        <v>6.649</v>
      </c>
      <c r="E7" s="1">
        <v>6.6479999999999997</v>
      </c>
    </row>
    <row r="8" spans="1:5">
      <c r="B8" s="1">
        <v>6.5720000000000001</v>
      </c>
      <c r="C8" s="1">
        <v>6.5960000000000001</v>
      </c>
      <c r="D8" s="1">
        <v>6.5970000000000004</v>
      </c>
      <c r="E8" s="1">
        <v>6.61</v>
      </c>
    </row>
    <row r="9" spans="1:5">
      <c r="B9" s="1">
        <v>6.58</v>
      </c>
      <c r="C9" s="1">
        <v>6.5970000000000004</v>
      </c>
      <c r="D9" s="1">
        <v>6.601</v>
      </c>
      <c r="E9" s="1">
        <v>6.62</v>
      </c>
    </row>
    <row r="10" spans="1:5">
      <c r="B10" s="1">
        <v>6.58</v>
      </c>
      <c r="C10" s="1">
        <v>6.6</v>
      </c>
      <c r="D10" s="1">
        <v>6.6109999999999998</v>
      </c>
      <c r="E10" s="1">
        <v>6.6239999999999997</v>
      </c>
    </row>
    <row r="11" spans="1:5">
      <c r="A11" s="2" t="s">
        <v>10</v>
      </c>
      <c r="B11" s="1">
        <f>AVERAGE(B2:B10)</f>
        <v>6.6033333333333335</v>
      </c>
      <c r="C11" s="1">
        <f>AVERAGE(C2:C10)</f>
        <v>6.6208888888888895</v>
      </c>
      <c r="D11" s="1">
        <f>AVERAGE(D2:D10)</f>
        <v>6.6307777777777774</v>
      </c>
      <c r="E11" s="1">
        <f>AVERAGE(E2:E10)</f>
        <v>6.6391111111111103</v>
      </c>
    </row>
    <row r="12" spans="1:5">
      <c r="A12" s="2" t="s">
        <v>0</v>
      </c>
      <c r="B12" s="1">
        <f>STDEV(B2:B10)</f>
        <v>1.9899748742132337E-2</v>
      </c>
      <c r="C12" s="1">
        <f>STDEV(C2:C10)</f>
        <v>1.9002923751652124E-2</v>
      </c>
      <c r="D12" s="1">
        <f>STDEV(D2:D10)</f>
        <v>2.239295524142457E-2</v>
      </c>
      <c r="E12" s="1">
        <f>STDEV(E2:E10)</f>
        <v>1.7294829028097085E-2</v>
      </c>
    </row>
    <row r="13" spans="1:5">
      <c r="A13" s="2" t="s">
        <v>1</v>
      </c>
      <c r="B13" s="1">
        <f>2*B12/SQRT(9)</f>
        <v>1.3266499161421558E-2</v>
      </c>
      <c r="C13" s="1">
        <f t="shared" ref="C13:E13" si="0">2*C12/SQRT(9)</f>
        <v>1.266861583443475E-2</v>
      </c>
      <c r="D13" s="1">
        <f t="shared" si="0"/>
        <v>1.492863682761638E-2</v>
      </c>
      <c r="E13" s="1">
        <f t="shared" si="0"/>
        <v>1.1529886018731389E-2</v>
      </c>
    </row>
    <row r="14" spans="1:5">
      <c r="A14" s="2" t="s">
        <v>2</v>
      </c>
      <c r="B14">
        <f>B12*2</f>
        <v>3.9799497484264673E-2</v>
      </c>
      <c r="C14" s="1">
        <f t="shared" ref="C14:E14" si="1">C12*2</f>
        <v>3.8005847503304248E-2</v>
      </c>
      <c r="D14" s="1">
        <f t="shared" si="1"/>
        <v>4.4785910482849141E-2</v>
      </c>
      <c r="E14" s="1">
        <f t="shared" si="1"/>
        <v>3.458965805619417E-2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 680 nm</vt:lpstr>
      <vt:lpstr>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T430</dc:creator>
  <cp:lastModifiedBy>Steph</cp:lastModifiedBy>
  <cp:revision/>
  <dcterms:created xsi:type="dcterms:W3CDTF">2015-07-31T10:52:35Z</dcterms:created>
  <dcterms:modified xsi:type="dcterms:W3CDTF">2016-04-06T10:08:36Z</dcterms:modified>
</cp:coreProperties>
</file>